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harma\OMEDIT\2-THEMATIQUES\DM\3-Projets\Audit traçabilité DMI\"/>
    </mc:Choice>
  </mc:AlternateContent>
  <workbookProtection workbookAlgorithmName="SHA-512" workbookHashValue="oF60zFf0u3k/lEN/UjpiOJX0l0dlg5n5Rsvv0wMPyFUeCOHUK2C95Dshky/g5qNyliZ4vchflWlALNcHz8QA1g==" workbookSaltValue="kxBat1AzFl4sFqcGLh6kdw==" workbookSpinCount="100000" lockStructure="1"/>
  <bookViews>
    <workbookView xWindow="120" yWindow="135" windowWidth="19080" windowHeight="7275"/>
  </bookViews>
  <sheets>
    <sheet name="Guide d'utilisation" sheetId="15" r:id="rId1"/>
    <sheet name="Périmètre" sheetId="14" r:id="rId2"/>
    <sheet name="Traçabilité" sheetId="18" r:id="rId3"/>
    <sheet name="Menus déroulants" sheetId="16" state="hidden" r:id="rId4"/>
    <sheet name="Impression des résultats" sheetId="19" r:id="rId5"/>
    <sheet name="Plan d'actions" sheetId="10" r:id="rId6"/>
  </sheets>
  <definedNames>
    <definedName name="_xlnm.Print_Area" localSheetId="0">'Guide d''utilisation'!$A$1:$C$7</definedName>
    <definedName name="_xlnm.Print_Area" localSheetId="4">'Impression des résultats'!$A$1:$J$95</definedName>
  </definedNames>
  <calcPr calcId="162913"/>
</workbook>
</file>

<file path=xl/calcChain.xml><?xml version="1.0" encoding="utf-8"?>
<calcChain xmlns="http://schemas.openxmlformats.org/spreadsheetml/2006/main">
  <c r="J46" i="19" l="1"/>
  <c r="I46" i="19"/>
  <c r="H46" i="19"/>
  <c r="G46" i="19"/>
  <c r="F46" i="19"/>
  <c r="BG37" i="18"/>
  <c r="BF37" i="18"/>
  <c r="BD37" i="18"/>
  <c r="BC37" i="18"/>
  <c r="BB37" i="18"/>
  <c r="AZ37" i="18"/>
  <c r="AY37" i="18"/>
  <c r="AX37" i="18"/>
  <c r="AW37" i="18"/>
  <c r="AV37" i="18"/>
  <c r="AU37" i="18"/>
  <c r="AT37" i="18"/>
  <c r="AS37" i="18"/>
  <c r="AR37" i="18"/>
  <c r="AQ37" i="18"/>
  <c r="AP37" i="18"/>
  <c r="AO37" i="18"/>
  <c r="AN37" i="18"/>
  <c r="AM37" i="18"/>
  <c r="AL37" i="18"/>
  <c r="AK37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B35" i="18"/>
  <c r="C35" i="18"/>
  <c r="F41" i="19"/>
  <c r="G41" i="19"/>
  <c r="H41" i="19"/>
  <c r="I41" i="19"/>
  <c r="J41" i="19"/>
  <c r="F42" i="19"/>
  <c r="G42" i="19"/>
  <c r="H42" i="19"/>
  <c r="I42" i="19"/>
  <c r="J42" i="19"/>
  <c r="F43" i="19"/>
  <c r="G43" i="19"/>
  <c r="H43" i="19"/>
  <c r="I43" i="19"/>
  <c r="J43" i="19"/>
  <c r="D36" i="18" l="1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AD36" i="18"/>
  <c r="AE36" i="18"/>
  <c r="AF36" i="18"/>
  <c r="AG36" i="18"/>
  <c r="AH36" i="18"/>
  <c r="AI36" i="18"/>
  <c r="AJ36" i="18"/>
  <c r="AK36" i="18"/>
  <c r="AL36" i="18"/>
  <c r="AM36" i="18"/>
  <c r="AN36" i="18"/>
  <c r="AO36" i="18"/>
  <c r="AP36" i="18"/>
  <c r="AQ36" i="18"/>
  <c r="AR36" i="18"/>
  <c r="AS36" i="18"/>
  <c r="AT36" i="18"/>
  <c r="AU36" i="18"/>
  <c r="AV36" i="18"/>
  <c r="AW36" i="18"/>
  <c r="AX36" i="18"/>
  <c r="AY36" i="18"/>
  <c r="AZ36" i="18"/>
  <c r="C36" i="18"/>
  <c r="BC34" i="18"/>
  <c r="BD34" i="18" s="1"/>
  <c r="BB34" i="18"/>
  <c r="BC33" i="18"/>
  <c r="BB33" i="18"/>
  <c r="BD33" i="18" s="1"/>
  <c r="BC32" i="18"/>
  <c r="BB32" i="18"/>
  <c r="BD32" i="18" s="1"/>
  <c r="BF36" i="18" l="1"/>
  <c r="BG36" i="18" s="1"/>
  <c r="C48" i="19"/>
  <c r="C50" i="19" l="1"/>
  <c r="C49" i="19"/>
  <c r="F45" i="19"/>
  <c r="G45" i="19"/>
  <c r="H45" i="19"/>
  <c r="I13" i="19" l="1"/>
  <c r="J13" i="19"/>
  <c r="I14" i="19"/>
  <c r="J14" i="19"/>
  <c r="I15" i="19"/>
  <c r="J15" i="19"/>
  <c r="I16" i="19"/>
  <c r="J16" i="19"/>
  <c r="I17" i="19"/>
  <c r="J17" i="19"/>
  <c r="I18" i="19"/>
  <c r="J18" i="19"/>
  <c r="I19" i="19"/>
  <c r="J19" i="19"/>
  <c r="I20" i="19"/>
  <c r="J20" i="19"/>
  <c r="I21" i="19"/>
  <c r="J21" i="19"/>
  <c r="I22" i="19"/>
  <c r="J22" i="19"/>
  <c r="I23" i="19"/>
  <c r="J23" i="19"/>
  <c r="I24" i="19"/>
  <c r="J24" i="19"/>
  <c r="I25" i="19"/>
  <c r="J25" i="19"/>
  <c r="I26" i="19"/>
  <c r="J26" i="19"/>
  <c r="I27" i="19"/>
  <c r="J27" i="19"/>
  <c r="I28" i="19"/>
  <c r="J28" i="19"/>
  <c r="I29" i="19"/>
  <c r="J29" i="19"/>
  <c r="I30" i="19"/>
  <c r="J30" i="19"/>
  <c r="I31" i="19"/>
  <c r="J31" i="19"/>
  <c r="I32" i="19"/>
  <c r="J32" i="19"/>
  <c r="I34" i="19"/>
  <c r="J34" i="19"/>
  <c r="I35" i="19"/>
  <c r="J35" i="19"/>
  <c r="I38" i="19"/>
  <c r="J38" i="19"/>
  <c r="I39" i="19"/>
  <c r="J39" i="19"/>
  <c r="I40" i="19"/>
  <c r="J40" i="19"/>
  <c r="J12" i="19"/>
  <c r="I12" i="19"/>
  <c r="F13" i="19"/>
  <c r="G13" i="19"/>
  <c r="H13" i="19"/>
  <c r="F14" i="19"/>
  <c r="G14" i="19"/>
  <c r="H14" i="19"/>
  <c r="F15" i="19"/>
  <c r="G15" i="19"/>
  <c r="H15" i="19"/>
  <c r="F16" i="19"/>
  <c r="G16" i="19"/>
  <c r="H16" i="19"/>
  <c r="F17" i="19"/>
  <c r="G17" i="19"/>
  <c r="H17" i="19"/>
  <c r="F18" i="19"/>
  <c r="G18" i="19"/>
  <c r="H18" i="19"/>
  <c r="F19" i="19"/>
  <c r="G19" i="19"/>
  <c r="H19" i="19"/>
  <c r="F20" i="19"/>
  <c r="G20" i="19"/>
  <c r="H20" i="19"/>
  <c r="F21" i="19"/>
  <c r="G21" i="19"/>
  <c r="H21" i="19"/>
  <c r="F22" i="19"/>
  <c r="G22" i="19"/>
  <c r="H22" i="19"/>
  <c r="F23" i="19"/>
  <c r="G23" i="19"/>
  <c r="H23" i="19"/>
  <c r="F24" i="19"/>
  <c r="G24" i="19"/>
  <c r="H24" i="19"/>
  <c r="F25" i="19"/>
  <c r="G25" i="19"/>
  <c r="H25" i="19"/>
  <c r="F26" i="19"/>
  <c r="G26" i="19"/>
  <c r="H26" i="19"/>
  <c r="F27" i="19"/>
  <c r="G27" i="19"/>
  <c r="H27" i="19"/>
  <c r="F28" i="19"/>
  <c r="G28" i="19"/>
  <c r="H28" i="19"/>
  <c r="F29" i="19"/>
  <c r="G29" i="19"/>
  <c r="H29" i="19"/>
  <c r="F30" i="19"/>
  <c r="G30" i="19"/>
  <c r="H30" i="19"/>
  <c r="F31" i="19"/>
  <c r="G31" i="19"/>
  <c r="H31" i="19"/>
  <c r="F32" i="19"/>
  <c r="G32" i="19"/>
  <c r="H32" i="19"/>
  <c r="F34" i="19"/>
  <c r="G34" i="19"/>
  <c r="H34" i="19"/>
  <c r="F35" i="19"/>
  <c r="G35" i="19"/>
  <c r="H35" i="19"/>
  <c r="F38" i="19"/>
  <c r="G38" i="19"/>
  <c r="H38" i="19"/>
  <c r="F39" i="19"/>
  <c r="G39" i="19"/>
  <c r="H39" i="19"/>
  <c r="F40" i="19"/>
  <c r="G40" i="19"/>
  <c r="H40" i="19"/>
  <c r="H12" i="19"/>
  <c r="G12" i="19"/>
  <c r="F12" i="19"/>
  <c r="C4" i="19" l="1"/>
  <c r="C3" i="19"/>
  <c r="C2" i="19"/>
  <c r="BF6" i="18" l="1"/>
  <c r="BG6" i="18"/>
  <c r="BF7" i="18"/>
  <c r="BG7" i="18"/>
  <c r="BF8" i="18"/>
  <c r="BG8" i="18"/>
  <c r="BF9" i="18"/>
  <c r="BG9" i="18"/>
  <c r="BF10" i="18"/>
  <c r="BG10" i="18"/>
  <c r="BF11" i="18"/>
  <c r="BG11" i="18"/>
  <c r="BF12" i="18"/>
  <c r="BG12" i="18"/>
  <c r="BF13" i="18"/>
  <c r="BG13" i="18"/>
  <c r="BF14" i="18"/>
  <c r="BG14" i="18"/>
  <c r="BF15" i="18"/>
  <c r="BG15" i="18"/>
  <c r="BF16" i="18"/>
  <c r="BG16" i="18"/>
  <c r="BF17" i="18"/>
  <c r="BG17" i="18"/>
  <c r="BF18" i="18"/>
  <c r="BG18" i="18"/>
  <c r="BF19" i="18"/>
  <c r="BG19" i="18"/>
  <c r="BF20" i="18"/>
  <c r="BG20" i="18"/>
  <c r="BF21" i="18"/>
  <c r="BG21" i="18"/>
  <c r="BF22" i="18"/>
  <c r="BG22" i="18"/>
  <c r="BF23" i="18"/>
  <c r="BG23" i="18"/>
  <c r="BF24" i="18"/>
  <c r="BG24" i="18"/>
  <c r="BF25" i="18"/>
  <c r="BG25" i="18"/>
  <c r="BF27" i="18"/>
  <c r="BG27" i="18"/>
  <c r="BF28" i="18"/>
  <c r="BG28" i="18"/>
  <c r="BF29" i="18"/>
  <c r="BG29" i="18"/>
  <c r="BF30" i="18"/>
  <c r="BG30" i="18"/>
  <c r="BF31" i="18"/>
  <c r="BG31" i="18"/>
  <c r="BF32" i="18"/>
  <c r="BG32" i="18"/>
  <c r="BF33" i="18"/>
  <c r="BG33" i="18"/>
  <c r="BF34" i="18"/>
  <c r="BG34" i="18"/>
  <c r="I45" i="19"/>
  <c r="J45" i="19"/>
  <c r="BB6" i="18"/>
  <c r="BD6" i="18" s="1"/>
  <c r="BC6" i="18"/>
  <c r="BB7" i="18"/>
  <c r="BC7" i="18"/>
  <c r="BD7" i="18"/>
  <c r="BB8" i="18"/>
  <c r="BD8" i="18" s="1"/>
  <c r="BC8" i="18"/>
  <c r="BB9" i="18"/>
  <c r="BD9" i="18" s="1"/>
  <c r="BC9" i="18"/>
  <c r="BB10" i="18"/>
  <c r="BD10" i="18" s="1"/>
  <c r="BC10" i="18"/>
  <c r="BB11" i="18"/>
  <c r="BC11" i="18"/>
  <c r="BD11" i="18"/>
  <c r="BB12" i="18"/>
  <c r="BD12" i="18" s="1"/>
  <c r="BC12" i="18"/>
  <c r="BB13" i="18"/>
  <c r="BD13" i="18" s="1"/>
  <c r="BC13" i="18"/>
  <c r="BB14" i="18"/>
  <c r="BC14" i="18"/>
  <c r="BD14" i="18" s="1"/>
  <c r="BB15" i="18"/>
  <c r="BC15" i="18"/>
  <c r="BD15" i="18"/>
  <c r="BB16" i="18"/>
  <c r="BD16" i="18" s="1"/>
  <c r="BC16" i="18"/>
  <c r="BB17" i="18"/>
  <c r="BD17" i="18" s="1"/>
  <c r="BC17" i="18"/>
  <c r="BB18" i="18"/>
  <c r="BC18" i="18"/>
  <c r="BD18" i="18" s="1"/>
  <c r="BB19" i="18"/>
  <c r="BC19" i="18"/>
  <c r="BD19" i="18"/>
  <c r="BB20" i="18"/>
  <c r="BD20" i="18" s="1"/>
  <c r="BC20" i="18"/>
  <c r="BB21" i="18"/>
  <c r="BD21" i="18" s="1"/>
  <c r="BC21" i="18"/>
  <c r="BB22" i="18"/>
  <c r="BC22" i="18"/>
  <c r="BD22" i="18" s="1"/>
  <c r="BB23" i="18"/>
  <c r="BC23" i="18"/>
  <c r="BD23" i="18"/>
  <c r="BB24" i="18"/>
  <c r="BD24" i="18" s="1"/>
  <c r="BC24" i="18"/>
  <c r="BB25" i="18"/>
  <c r="BD25" i="18" s="1"/>
  <c r="BC25" i="18"/>
  <c r="BB26" i="18"/>
  <c r="BC26" i="18"/>
  <c r="BB27" i="18"/>
  <c r="BC27" i="18"/>
  <c r="BD27" i="18"/>
  <c r="BB28" i="18"/>
  <c r="BD28" i="18" s="1"/>
  <c r="BC28" i="18"/>
  <c r="BB29" i="18"/>
  <c r="BD29" i="18" s="1"/>
  <c r="BC29" i="18"/>
  <c r="BB30" i="18"/>
  <c r="BC30" i="18"/>
  <c r="BD30" i="18" s="1"/>
  <c r="BB31" i="18"/>
  <c r="BC31" i="18"/>
  <c r="BD31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AD32" i="18"/>
  <c r="AE32" i="18"/>
  <c r="AF32" i="18"/>
  <c r="AG32" i="18"/>
  <c r="AH32" i="18"/>
  <c r="AI32" i="18"/>
  <c r="AJ32" i="18"/>
  <c r="AK32" i="18"/>
  <c r="AL32" i="18"/>
  <c r="AM32" i="18"/>
  <c r="AN32" i="18"/>
  <c r="AO32" i="18"/>
  <c r="AP32" i="18"/>
  <c r="AQ32" i="18"/>
  <c r="AR32" i="18"/>
  <c r="AS32" i="18"/>
  <c r="AT32" i="18"/>
  <c r="AU32" i="18"/>
  <c r="AV32" i="18"/>
  <c r="AW32" i="18"/>
  <c r="AX32" i="18"/>
  <c r="AY32" i="18"/>
  <c r="AZ32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C33" i="18"/>
  <c r="AD33" i="18"/>
  <c r="AE33" i="18"/>
  <c r="AF33" i="18"/>
  <c r="AG33" i="18"/>
  <c r="AH33" i="18"/>
  <c r="AI33" i="18"/>
  <c r="AJ33" i="18"/>
  <c r="AK33" i="18"/>
  <c r="AL33" i="18"/>
  <c r="AM33" i="18"/>
  <c r="AN33" i="18"/>
  <c r="AO33" i="18"/>
  <c r="AP33" i="18"/>
  <c r="AQ33" i="18"/>
  <c r="AR33" i="18"/>
  <c r="AS33" i="18"/>
  <c r="AT33" i="18"/>
  <c r="AU33" i="18"/>
  <c r="AV33" i="18"/>
  <c r="AW33" i="18"/>
  <c r="AX33" i="18"/>
  <c r="AY33" i="18"/>
  <c r="AZ33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AC34" i="18"/>
  <c r="AD34" i="18"/>
  <c r="AE34" i="18"/>
  <c r="AF34" i="18"/>
  <c r="AG34" i="18"/>
  <c r="AH34" i="18"/>
  <c r="AI34" i="18"/>
  <c r="AJ34" i="18"/>
  <c r="AK34" i="18"/>
  <c r="AL34" i="18"/>
  <c r="AM34" i="18"/>
  <c r="AN34" i="18"/>
  <c r="AO34" i="18"/>
  <c r="AP34" i="18"/>
  <c r="AQ34" i="18"/>
  <c r="AR34" i="18"/>
  <c r="AS34" i="18"/>
  <c r="AT34" i="18"/>
  <c r="AU34" i="18"/>
  <c r="AV34" i="18"/>
  <c r="AW34" i="18"/>
  <c r="AX34" i="18"/>
  <c r="AY34" i="18"/>
  <c r="AZ34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AD35" i="18"/>
  <c r="AE35" i="18"/>
  <c r="AF35" i="18"/>
  <c r="AG35" i="18"/>
  <c r="AH35" i="18"/>
  <c r="AI35" i="18"/>
  <c r="AJ35" i="18"/>
  <c r="AK35" i="18"/>
  <c r="AL35" i="18"/>
  <c r="AM35" i="18"/>
  <c r="AN35" i="18"/>
  <c r="AO35" i="18"/>
  <c r="AP35" i="18"/>
  <c r="AQ35" i="18"/>
  <c r="AR35" i="18"/>
  <c r="AS35" i="18"/>
  <c r="AT35" i="18"/>
  <c r="AU35" i="18"/>
  <c r="AV35" i="18"/>
  <c r="AW35" i="18"/>
  <c r="AX35" i="18"/>
  <c r="AY35" i="18"/>
  <c r="AZ35" i="18"/>
  <c r="C33" i="18"/>
  <c r="C32" i="18"/>
  <c r="C34" i="18"/>
  <c r="F33" i="19" l="1"/>
  <c r="BD26" i="18"/>
  <c r="H33" i="19" s="1"/>
  <c r="BC35" i="18"/>
  <c r="G33" i="19"/>
  <c r="BB5" i="18"/>
  <c r="BC5" i="18"/>
  <c r="BF26" i="18" l="1"/>
  <c r="I33" i="19" s="1"/>
  <c r="BD35" i="18"/>
  <c r="H44" i="19" s="1"/>
  <c r="F44" i="19"/>
  <c r="G44" i="19"/>
  <c r="BG26" i="18"/>
  <c r="J33" i="19" s="1"/>
  <c r="BD5" i="18"/>
  <c r="BG5" i="18" s="1"/>
  <c r="BG35" i="18" l="1"/>
  <c r="J44" i="19" s="1"/>
  <c r="BF35" i="18"/>
  <c r="I44" i="19" s="1"/>
  <c r="BF5" i="18"/>
</calcChain>
</file>

<file path=xl/sharedStrings.xml><?xml version="1.0" encoding="utf-8"?>
<sst xmlns="http://schemas.openxmlformats.org/spreadsheetml/2006/main" count="235" uniqueCount="181">
  <si>
    <t xml:space="preserve">Etablissement : </t>
  </si>
  <si>
    <t>Responsable de l'audit :</t>
  </si>
  <si>
    <t>Total</t>
  </si>
  <si>
    <t>Libellé du DMI</t>
  </si>
  <si>
    <t>Fabriquant / Fournisseur</t>
  </si>
  <si>
    <t xml:space="preserve">Audit rétrospectif sur la conformité de la traçabilité : </t>
  </si>
  <si>
    <t>DMI 1</t>
  </si>
  <si>
    <t>DMI 2</t>
  </si>
  <si>
    <t>DMI 3</t>
  </si>
  <si>
    <t>DMI 4</t>
  </si>
  <si>
    <t>DMI 5</t>
  </si>
  <si>
    <t>DMI 6</t>
  </si>
  <si>
    <t>DMI 7</t>
  </si>
  <si>
    <t>DMI 8</t>
  </si>
  <si>
    <t>DMI 9</t>
  </si>
  <si>
    <t>DMI 10</t>
  </si>
  <si>
    <t>Date de délivrance du DMI au service utilisateur</t>
  </si>
  <si>
    <t xml:space="preserve">Traçabilité par le service utilisateur </t>
  </si>
  <si>
    <t>Conformité de la traçabilité</t>
  </si>
  <si>
    <t>Effectifs</t>
  </si>
  <si>
    <t>Résultats :</t>
  </si>
  <si>
    <t>Définition du périmètre : choix des 5 à 10 références "traceuses"</t>
  </si>
  <si>
    <t>Patient 1</t>
  </si>
  <si>
    <t>Patient 2</t>
  </si>
  <si>
    <t>Patient 3</t>
  </si>
  <si>
    <t>Patient 4</t>
  </si>
  <si>
    <t>Patient 5</t>
  </si>
  <si>
    <t>Patient 6</t>
  </si>
  <si>
    <t>Patient 7</t>
  </si>
  <si>
    <t>Patient 8</t>
  </si>
  <si>
    <t>Patient 9</t>
  </si>
  <si>
    <t>Patient 10</t>
  </si>
  <si>
    <t>Patient 11</t>
  </si>
  <si>
    <t>Patient 12</t>
  </si>
  <si>
    <t>Patient 13</t>
  </si>
  <si>
    <t>Patient 14</t>
  </si>
  <si>
    <t>Patient 15</t>
  </si>
  <si>
    <t>Patient 16</t>
  </si>
  <si>
    <t>Patient 17</t>
  </si>
  <si>
    <t>Patient 18</t>
  </si>
  <si>
    <t>Patient 19</t>
  </si>
  <si>
    <t>Patient 20</t>
  </si>
  <si>
    <t>Patient 21</t>
  </si>
  <si>
    <t>Patient 22</t>
  </si>
  <si>
    <t>Patient 23</t>
  </si>
  <si>
    <t>Patient 24</t>
  </si>
  <si>
    <t>Patient 25</t>
  </si>
  <si>
    <t>Patient 26</t>
  </si>
  <si>
    <t>Patient 27</t>
  </si>
  <si>
    <t>Patient 28</t>
  </si>
  <si>
    <t>Patient 29</t>
  </si>
  <si>
    <t>Patient 30</t>
  </si>
  <si>
    <t>Patient 31</t>
  </si>
  <si>
    <t>Patient 32</t>
  </si>
  <si>
    <t>Patient 33</t>
  </si>
  <si>
    <t>Patient 34</t>
  </si>
  <si>
    <t>Patient 35</t>
  </si>
  <si>
    <t>Patient 36</t>
  </si>
  <si>
    <t>Patient 37</t>
  </si>
  <si>
    <t>Patient 38</t>
  </si>
  <si>
    <t>Patient 39</t>
  </si>
  <si>
    <t>Patient 40</t>
  </si>
  <si>
    <t>Patient 41</t>
  </si>
  <si>
    <t>Patient 42</t>
  </si>
  <si>
    <t>Patient 43</t>
  </si>
  <si>
    <t>Patient 44</t>
  </si>
  <si>
    <t>Patient 45</t>
  </si>
  <si>
    <t>Patient 46</t>
  </si>
  <si>
    <t>Patient 47</t>
  </si>
  <si>
    <t>Patient 48</t>
  </si>
  <si>
    <t>Patient 49</t>
  </si>
  <si>
    <t>Patient 50</t>
  </si>
  <si>
    <t>Conformité de la traçabilité : Tableau des résultats</t>
  </si>
  <si>
    <t>Pourcentages</t>
  </si>
  <si>
    <t>Critères</t>
  </si>
  <si>
    <t>Conformité de la traçabilité : Graphiques</t>
  </si>
  <si>
    <t xml:space="preserve">Plan d'actions à mettre en œuvre suite à l'audit de traçabilité des DMI </t>
  </si>
  <si>
    <t>Date :</t>
  </si>
  <si>
    <t>Objectifs fixés :</t>
  </si>
  <si>
    <t>Niveau de priorité :</t>
  </si>
  <si>
    <t>Échéance :</t>
  </si>
  <si>
    <t>Indicateurs d’évaluation :</t>
  </si>
  <si>
    <t>Actions mises en œuvre :</t>
  </si>
  <si>
    <t>Eléments de contexte/diagnostic :</t>
  </si>
  <si>
    <t>Responsable :</t>
  </si>
  <si>
    <t>Etat d'avancement :</t>
  </si>
  <si>
    <t>Date de la saisie :</t>
  </si>
  <si>
    <t>Financement</t>
  </si>
  <si>
    <t>Audit de traçabilité des Dispositifs Médicaux Implantables (DMI)</t>
  </si>
  <si>
    <t>Spécialité</t>
  </si>
  <si>
    <t>Modalité de gestion</t>
  </si>
  <si>
    <t>Achat</t>
  </si>
  <si>
    <t>Dépôt</t>
  </si>
  <si>
    <t>Intra-GHS</t>
  </si>
  <si>
    <t>Hors GHS</t>
  </si>
  <si>
    <t>Chirurgie digestive et viscérale</t>
  </si>
  <si>
    <t>Chirurgie cardio-vasculaire</t>
  </si>
  <si>
    <t>Chirurgie thoracique</t>
  </si>
  <si>
    <t>Chirurgie urologique et gynécologique</t>
  </si>
  <si>
    <t>Chirurgie orthopédique et traumatique</t>
  </si>
  <si>
    <t>Neurochirurgie</t>
  </si>
  <si>
    <t>Stomatologie et chirurgie dentaire</t>
  </si>
  <si>
    <t>Chirurgie ophtalmique</t>
  </si>
  <si>
    <t>Chirurgie plastique, reconstructrice et esthétique</t>
  </si>
  <si>
    <t>Cardiologie interventionnelle</t>
  </si>
  <si>
    <t>Radiologie interventionnelle</t>
  </si>
  <si>
    <t>Perfusion</t>
  </si>
  <si>
    <t>Autre</t>
  </si>
  <si>
    <t>Date de l'audit :</t>
  </si>
  <si>
    <t>Oui</t>
  </si>
  <si>
    <t>Non</t>
  </si>
  <si>
    <t>NA</t>
  </si>
  <si>
    <t>Numéro de référence traceuse (cf. onglet "Périmètre")</t>
  </si>
  <si>
    <t>Identification du DMI : dénomination</t>
  </si>
  <si>
    <t>Identification du DMI : numéro de série ou de lot</t>
  </si>
  <si>
    <t>Identification du DMI : nom du fabricant ou de son mandataire</t>
  </si>
  <si>
    <t>Identification du patient : date de naissance</t>
  </si>
  <si>
    <t>PUI - Identification du service utilisateur</t>
  </si>
  <si>
    <t>PUI - Identification de chaque DMI : numéro de série ou de lot</t>
  </si>
  <si>
    <t>PUI - Identification de chaque DMI : nom du fabricant ou de son mandataire</t>
  </si>
  <si>
    <t>Service - Identification du patient : date de naissance</t>
  </si>
  <si>
    <t>oui</t>
  </si>
  <si>
    <t>non</t>
  </si>
  <si>
    <t>Une procédure portant sur la traçabilité sanitaire des DMI est formalisée dans l'établissement.</t>
  </si>
  <si>
    <r>
      <t>Guide d'utilisation de la grille de l'audit</t>
    </r>
    <r>
      <rPr>
        <b/>
        <sz val="11"/>
        <color rgb="FF034EA2"/>
        <rFont val="Segoe UI Emoji"/>
        <family val="2"/>
      </rPr>
      <t xml:space="preserve"> :</t>
    </r>
  </si>
  <si>
    <r>
      <rPr>
        <b/>
        <sz val="10"/>
        <color rgb="FF034EA2"/>
        <rFont val="Segoe UI Emoji"/>
        <family val="2"/>
      </rPr>
      <t>Saisir les éléments demandés dans les zones vertes.</t>
    </r>
    <r>
      <rPr>
        <sz val="10"/>
        <color rgb="FF034EA2"/>
        <rFont val="Segoe UI Emoji"/>
        <family val="2"/>
      </rPr>
      <t xml:space="preserve"> 
Les cellules blanches sont programmées pour un calcul automatique et ne doivent pas être renseignées : </t>
    </r>
    <r>
      <rPr>
        <b/>
        <sz val="10"/>
        <color rgb="FF034EA2"/>
        <rFont val="Segoe UI Emoji"/>
        <family val="2"/>
      </rPr>
      <t>ne pas saisir dans les cellules blanches.</t>
    </r>
  </si>
  <si>
    <r>
      <rPr>
        <b/>
        <u/>
        <sz val="10"/>
        <color rgb="FF034EA2"/>
        <rFont val="Segoe UI Emoji"/>
        <family val="2"/>
      </rPr>
      <t>La feuille "Impression des résultats"</t>
    </r>
    <r>
      <rPr>
        <sz val="10"/>
        <color rgb="FF034EA2"/>
        <rFont val="Segoe UI Emoji"/>
        <family val="2"/>
      </rPr>
      <t xml:space="preserve"> se remplit automatiquement à partir des données renseignées dans les onglets précédents.
Les résultats de l'audit de traçabilité qualitative sont présentés sous forme de tableaux et sous forme graphique.</t>
    </r>
  </si>
  <si>
    <r>
      <rPr>
        <b/>
        <u/>
        <sz val="10"/>
        <color rgb="FF034EA2"/>
        <rFont val="Segoe UI Emoji"/>
        <family val="2"/>
      </rPr>
      <t>Dans la feuille "Périmètre",</t>
    </r>
    <r>
      <rPr>
        <sz val="10"/>
        <color rgb="FF034EA2"/>
        <rFont val="Segoe UI Emoji"/>
        <family val="2"/>
      </rPr>
      <t xml:space="preserve"> renseigner les DMI sélectionnés pour l'audit, en indiquant :
      - le libellé et le fabricant/fournisseur du DMI ;
      - la modalité de gestion du DMI : achat ou dépôt ;
      - le financement du DMI : intra-GHS ou hors GHS ;
      - la spécialité chirurgicale ou interventionnelle.
Préciser aussi si :
      - une procédure écrite décrivant les modalités de traçabilité sanitaire des DMI est formalisée dans l'établissement (oui/non) ;
      - un responsable du management de la qualité du circuit des DMI est désigné par le directeur de l'établissement conjointement avec le président de CME - Commission/Conférence Médicale d'Etablissement (oui/non).</t>
    </r>
  </si>
  <si>
    <t>Identification du service utilisateur</t>
  </si>
  <si>
    <t>Outil réalisé à partir de l'audit de traçabilité de l'OMEDIT Ile-de-France.</t>
  </si>
  <si>
    <t>Un responsable du système de management de la qualité du circuit des DMI est désigné par le directeur de l'établissement conjointement avec le président de CME.</t>
  </si>
  <si>
    <t>Date de réception du DMI</t>
  </si>
  <si>
    <t>Identification du DMI : dénomination (nom, référence catalogue)</t>
  </si>
  <si>
    <t>Identification du DMI : dimensions cliniques</t>
  </si>
  <si>
    <t>Identification du DMI : date d'expiration</t>
  </si>
  <si>
    <t>Date d’utilisation du DMI</t>
  </si>
  <si>
    <t>Identification du patient : sexe, nom et prénom</t>
  </si>
  <si>
    <t>Identification du professionnel de santé utilisateur : nom et prénom</t>
  </si>
  <si>
    <t>Identification du professionnel de santé utilisateur : RPPS</t>
  </si>
  <si>
    <t>Date et lieu d’utilisation (service/ETS)</t>
  </si>
  <si>
    <t>Durée de vie prévue du dispositif et suivi éventuel</t>
  </si>
  <si>
    <t>Mises en garde, précautions ou mesures à prendre par le patient ou le professionnel de santé*</t>
  </si>
  <si>
    <t>Carte d'implant*</t>
  </si>
  <si>
    <t>Traçabilité dans la lettre de liaison</t>
  </si>
  <si>
    <t>Identification unique de dispositif (IUD)*</t>
  </si>
  <si>
    <t>* pour les DMI certifiés conformément au règlement européen UE 2017/745</t>
  </si>
  <si>
    <t>Traçabilité au sein de l'établissement</t>
  </si>
  <si>
    <r>
      <t xml:space="preserve">Traçabilité par la PUI 
</t>
    </r>
    <r>
      <rPr>
        <i/>
        <sz val="9"/>
        <color rgb="FF034EA2"/>
        <rFont val="Segoe UI Emoji"/>
        <family val="2"/>
      </rPr>
      <t>(ou par la personne en charge des commandes/gestion des stocks pour les ETS sans PUI)</t>
    </r>
  </si>
  <si>
    <t>Traçabilité de l'information au patient dans le dossier patient informatisé</t>
  </si>
  <si>
    <t>Transmission de l'information au patient</t>
  </si>
  <si>
    <t>Traçabilité par la PUI</t>
  </si>
  <si>
    <t>Traçabilité par le service utilisateur</t>
  </si>
  <si>
    <r>
      <rPr>
        <b/>
        <u/>
        <sz val="10"/>
        <color rgb="FF034EA2"/>
        <rFont val="Segoe UI Emoji"/>
        <family val="2"/>
      </rPr>
      <t>Dans la feuille "Traçabilité",</t>
    </r>
    <r>
      <rPr>
        <sz val="10"/>
        <color rgb="FF034EA2"/>
        <rFont val="Segoe UI Emoji"/>
        <family val="2"/>
      </rPr>
      <t xml:space="preserve"> renseigner pour chaque DMI implanté dont la qualité de la traçabilité est évaluée (Patients 1 à 50) :
      - le numéro de la référence traceuse correspondante (DMI 1 à 10, cf. onglet "Périmètre") ;
      - pour chacun des 27 critères : Oui / Non / </t>
    </r>
    <r>
      <rPr>
        <i/>
        <sz val="10"/>
        <color rgb="FF034EA2"/>
        <rFont val="Segoe UI Emoji"/>
        <family val="2"/>
      </rPr>
      <t>NA pour non applicable. 
NB : Si l'ETS ne peut pas retrouver rétrospectivement les informations présentes sur le document remis au patient, laisser les cases correspondantes vides.</t>
    </r>
    <r>
      <rPr>
        <sz val="10"/>
        <color rgb="FF034EA2"/>
        <rFont val="Calibri"/>
        <family val="2"/>
        <scheme val="minor"/>
      </rPr>
      <t/>
    </r>
  </si>
  <si>
    <t>PUI - Identification de chaque DMI : dénomination</t>
  </si>
  <si>
    <t>PUI - Identification de chaque DMI : dimensions cliniques</t>
  </si>
  <si>
    <t>PUI - Identification de chaque DMI : date d'expiration</t>
  </si>
  <si>
    <t>PUI - Date de délivrance du DMI au service utilisateur et quantité délivrée</t>
  </si>
  <si>
    <t>Service - Date d’utilisation du DMI</t>
  </si>
  <si>
    <t>Service - Identification du patient : sexe, nom et prénom</t>
  </si>
  <si>
    <t>Service - Identification du professionnel de santé utilisateur : nom et prénom</t>
  </si>
  <si>
    <t>Service - Identification du professionnel de santé utilisateur : RPPS</t>
  </si>
  <si>
    <t>Identifiant unique des dispositifs (IUD)</t>
  </si>
  <si>
    <t>Mises en garde, précautions ou mesures à prendre par le patient ou le professionnel de santé</t>
  </si>
  <si>
    <t>Carte d'implant</t>
  </si>
  <si>
    <t>PUI - Date de réception du DMI</t>
  </si>
  <si>
    <t>PUI - Identifiant unique de dispositif (IUD)</t>
  </si>
  <si>
    <t>Service - Date de réception du DMI</t>
  </si>
  <si>
    <t>Traçabilité dans le dossier médical partagé, le cas échéant</t>
  </si>
  <si>
    <t>Traçabilité dans le dossier pharmaceutique, le cas échéant</t>
  </si>
  <si>
    <t xml:space="preserve">Traçabilité par la PUI </t>
  </si>
  <si>
    <r>
      <rPr>
        <sz val="10"/>
        <color rgb="FF034EA2"/>
        <rFont val="Calibri"/>
        <family val="2"/>
        <scheme val="minor"/>
      </rPr>
      <t xml:space="preserve">Traçabilité par la PUI </t>
    </r>
    <r>
      <rPr>
        <sz val="9"/>
        <color rgb="FF034EA2"/>
        <rFont val="Calibri"/>
        <family val="2"/>
        <scheme val="minor"/>
      </rPr>
      <t xml:space="preserve">
(ou par la personne en charge des commandes/gestion des stocks pour les ETS sans PUI)</t>
    </r>
  </si>
  <si>
    <t>-</t>
  </si>
  <si>
    <t>Date de réception du DMI**</t>
  </si>
  <si>
    <t>Traçabilité dans le dossier médical partagé, le cas échéant***</t>
  </si>
  <si>
    <t>Traçabilité dans le dossier pharmaceutique, le cas échéant***</t>
  </si>
  <si>
    <t>** pour les DMI en dépôt</t>
  </si>
  <si>
    <t>*** selon les dispositions règlementaires en vigueur</t>
  </si>
  <si>
    <t>Traçabilité de l'information patient dans le dossier patient informatisé</t>
  </si>
  <si>
    <t>Traçabilité de l'information patient dans la lettre de liaison</t>
  </si>
  <si>
    <t>V4_Octobre 2024</t>
  </si>
  <si>
    <t>Traçabilité globale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</si>
</sst>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34EA2"/>
      <name val="Calibri"/>
      <family val="2"/>
      <scheme val="minor"/>
    </font>
    <font>
      <b/>
      <sz val="10"/>
      <color rgb="FF034EA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Arial"/>
      <family val="2"/>
    </font>
    <font>
      <sz val="9"/>
      <color rgb="FF034EA2"/>
      <name val="Calibri"/>
      <family val="2"/>
      <scheme val="minor"/>
    </font>
    <font>
      <b/>
      <sz val="9"/>
      <color rgb="FF034EA2"/>
      <name val="Calibri"/>
      <family val="2"/>
      <scheme val="minor"/>
    </font>
    <font>
      <b/>
      <sz val="14"/>
      <color rgb="FF034EA2"/>
      <name val="Segoe UI Emoji"/>
      <family val="2"/>
    </font>
    <font>
      <sz val="11"/>
      <color theme="1"/>
      <name val="Segoe UI Emoji"/>
      <family val="2"/>
    </font>
    <font>
      <b/>
      <sz val="11"/>
      <color rgb="FF034EA2"/>
      <name val="Segoe UI Emoji"/>
      <family val="2"/>
    </font>
    <font>
      <b/>
      <u/>
      <sz val="11"/>
      <color rgb="FF034EA2"/>
      <name val="Segoe UI Emoji"/>
      <family val="2"/>
    </font>
    <font>
      <sz val="10"/>
      <color rgb="FF034EA2"/>
      <name val="Segoe UI Emoji"/>
      <family val="2"/>
    </font>
    <font>
      <b/>
      <sz val="10"/>
      <color rgb="FF034EA2"/>
      <name val="Segoe UI Emoji"/>
      <family val="2"/>
    </font>
    <font>
      <b/>
      <u/>
      <sz val="10"/>
      <color rgb="FF034EA2"/>
      <name val="Segoe UI Emoji"/>
      <family val="2"/>
    </font>
    <font>
      <i/>
      <sz val="10"/>
      <color rgb="FF034EA2"/>
      <name val="Segoe UI Emoji"/>
      <family val="2"/>
    </font>
    <font>
      <b/>
      <sz val="14"/>
      <color theme="0"/>
      <name val="Segoe UI Emoji"/>
      <family val="2"/>
    </font>
    <font>
      <sz val="9"/>
      <color rgb="FF034EA2"/>
      <name val="Segoe UI Emoji"/>
      <family val="2"/>
    </font>
    <font>
      <sz val="10"/>
      <color theme="1"/>
      <name val="Segoe UI Emoji"/>
      <family val="2"/>
    </font>
    <font>
      <i/>
      <sz val="9"/>
      <color rgb="FF034EA2"/>
      <name val="Segoe UI Emoji"/>
      <family val="2"/>
    </font>
    <font>
      <i/>
      <sz val="9"/>
      <color rgb="FF8DC63F"/>
      <name val="Segoe UI Emoji"/>
      <family val="2"/>
    </font>
    <font>
      <sz val="10"/>
      <color theme="0"/>
      <name val="Segoe UI Emoji"/>
      <family val="2"/>
    </font>
    <font>
      <b/>
      <sz val="10"/>
      <color theme="0"/>
      <name val="Segoe UI Emoji"/>
      <family val="2"/>
    </font>
    <font>
      <b/>
      <sz val="9"/>
      <color rgb="FF034EA2"/>
      <name val="Segoe UI Emoji"/>
      <family val="2"/>
    </font>
    <font>
      <sz val="9"/>
      <color theme="1"/>
      <name val="Segoe UI Emoji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34EA2"/>
        <bgColor indexed="64"/>
      </patternFill>
    </fill>
    <fill>
      <patternFill patternType="solid">
        <fgColor rgb="FFD6EBBB"/>
        <bgColor indexed="64"/>
      </patternFill>
    </fill>
    <fill>
      <patternFill patternType="solid">
        <fgColor rgb="FFE1F0CC"/>
        <bgColor indexed="64"/>
      </patternFill>
    </fill>
    <fill>
      <patternFill patternType="solid">
        <fgColor rgb="FFD2E7FE"/>
        <bgColor indexed="64"/>
      </patternFill>
    </fill>
    <fill>
      <patternFill patternType="solid">
        <fgColor rgb="FFE6F1FE"/>
        <bgColor indexed="64"/>
      </patternFill>
    </fill>
    <fill>
      <patternFill patternType="solid">
        <fgColor rgb="FFF1F8E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C63F"/>
        <bgColor indexed="64"/>
      </patternFill>
    </fill>
  </fills>
  <borders count="86">
    <border>
      <left/>
      <right/>
      <top/>
      <bottom/>
      <diagonal/>
    </border>
    <border>
      <left style="thin">
        <color rgb="FF034EA2"/>
      </left>
      <right style="thin">
        <color rgb="FF034EA2"/>
      </right>
      <top style="thin">
        <color rgb="FF034EA2"/>
      </top>
      <bottom style="thin">
        <color rgb="FF034EA2"/>
      </bottom>
      <diagonal/>
    </border>
    <border>
      <left/>
      <right/>
      <top style="thin">
        <color rgb="FF034EA2"/>
      </top>
      <bottom/>
      <diagonal/>
    </border>
    <border>
      <left/>
      <right style="thin">
        <color rgb="FF034EA2"/>
      </right>
      <top style="thin">
        <color rgb="FF034EA2"/>
      </top>
      <bottom/>
      <diagonal/>
    </border>
    <border>
      <left style="thin">
        <color rgb="FF034EA2"/>
      </left>
      <right/>
      <top/>
      <bottom style="thin">
        <color rgb="FF034EA2"/>
      </bottom>
      <diagonal/>
    </border>
    <border>
      <left/>
      <right/>
      <top/>
      <bottom style="thin">
        <color rgb="FF034EA2"/>
      </bottom>
      <diagonal/>
    </border>
    <border>
      <left/>
      <right style="thin">
        <color rgb="FF034EA2"/>
      </right>
      <top/>
      <bottom style="thin">
        <color rgb="FF034EA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34EA2"/>
      </left>
      <right/>
      <top style="thin">
        <color rgb="FF034EA2"/>
      </top>
      <bottom style="thin">
        <color rgb="FF034EA2"/>
      </bottom>
      <diagonal/>
    </border>
    <border>
      <left/>
      <right/>
      <top style="thin">
        <color rgb="FF034EA2"/>
      </top>
      <bottom style="thin">
        <color rgb="FF034EA2"/>
      </bottom>
      <diagonal/>
    </border>
    <border>
      <left style="thin">
        <color rgb="FF034EA2"/>
      </left>
      <right style="thin">
        <color rgb="FF034EA2"/>
      </right>
      <top/>
      <bottom style="thin">
        <color rgb="FF034EA2"/>
      </bottom>
      <diagonal/>
    </border>
    <border>
      <left style="thin">
        <color rgb="FF034EA2"/>
      </left>
      <right style="thin">
        <color rgb="FF034EA2"/>
      </right>
      <top style="thin">
        <color rgb="FF034EA2"/>
      </top>
      <bottom/>
      <diagonal/>
    </border>
    <border>
      <left style="medium">
        <color rgb="FF034EA2"/>
      </left>
      <right style="thin">
        <color rgb="FF034EA2"/>
      </right>
      <top style="medium">
        <color rgb="FF034EA2"/>
      </top>
      <bottom style="thin">
        <color rgb="FF034EA2"/>
      </bottom>
      <diagonal/>
    </border>
    <border>
      <left style="thin">
        <color rgb="FF034EA2"/>
      </left>
      <right style="thin">
        <color rgb="FF034EA2"/>
      </right>
      <top style="medium">
        <color rgb="FF034EA2"/>
      </top>
      <bottom style="thin">
        <color rgb="FF034EA2"/>
      </bottom>
      <diagonal/>
    </border>
    <border>
      <left/>
      <right style="medium">
        <color rgb="FF034EA2"/>
      </right>
      <top style="medium">
        <color rgb="FF034EA2"/>
      </top>
      <bottom style="thin">
        <color rgb="FF034EA2"/>
      </bottom>
      <diagonal/>
    </border>
    <border>
      <left style="medium">
        <color rgb="FF034EA2"/>
      </left>
      <right style="thin">
        <color rgb="FF034EA2"/>
      </right>
      <top style="thin">
        <color rgb="FF034EA2"/>
      </top>
      <bottom style="thin">
        <color rgb="FF034EA2"/>
      </bottom>
      <diagonal/>
    </border>
    <border>
      <left/>
      <right style="medium">
        <color rgb="FF034EA2"/>
      </right>
      <top style="thin">
        <color rgb="FF034EA2"/>
      </top>
      <bottom style="thin">
        <color rgb="FF034EA2"/>
      </bottom>
      <diagonal/>
    </border>
    <border>
      <left style="medium">
        <color rgb="FF034EA2"/>
      </left>
      <right style="thin">
        <color rgb="FF034EA2"/>
      </right>
      <top style="thin">
        <color rgb="FF034EA2"/>
      </top>
      <bottom style="medium">
        <color rgb="FF034EA2"/>
      </bottom>
      <diagonal/>
    </border>
    <border>
      <left style="thin">
        <color rgb="FF034EA2"/>
      </left>
      <right style="thin">
        <color rgb="FF034EA2"/>
      </right>
      <top style="thin">
        <color rgb="FF034EA2"/>
      </top>
      <bottom style="medium">
        <color rgb="FF034EA2"/>
      </bottom>
      <diagonal/>
    </border>
    <border>
      <left style="thin">
        <color rgb="FF034EA2"/>
      </left>
      <right/>
      <top style="thin">
        <color rgb="FF034EA2"/>
      </top>
      <bottom style="medium">
        <color rgb="FF034EA2"/>
      </bottom>
      <diagonal/>
    </border>
    <border>
      <left style="medium">
        <color rgb="FF034EA2"/>
      </left>
      <right/>
      <top style="medium">
        <color rgb="FF034EA2"/>
      </top>
      <bottom style="medium">
        <color rgb="FF034EA2"/>
      </bottom>
      <diagonal/>
    </border>
    <border>
      <left/>
      <right style="medium">
        <color rgb="FF034EA2"/>
      </right>
      <top style="medium">
        <color rgb="FF034EA2"/>
      </top>
      <bottom style="medium">
        <color rgb="FF034EA2"/>
      </bottom>
      <diagonal/>
    </border>
    <border>
      <left style="medium">
        <color rgb="FF034EA2"/>
      </left>
      <right/>
      <top style="medium">
        <color rgb="FF034EA2"/>
      </top>
      <bottom style="thin">
        <color rgb="FF034EA2"/>
      </bottom>
      <diagonal/>
    </border>
    <border>
      <left style="thin">
        <color rgb="FF034EA2"/>
      </left>
      <right style="medium">
        <color rgb="FF034EA2"/>
      </right>
      <top style="thin">
        <color rgb="FF034EA2"/>
      </top>
      <bottom style="thin">
        <color rgb="FF034EA2"/>
      </bottom>
      <diagonal/>
    </border>
    <border>
      <left style="medium">
        <color rgb="FF034EA2"/>
      </left>
      <right style="thin">
        <color rgb="FF034EA2"/>
      </right>
      <top/>
      <bottom style="thin">
        <color rgb="FF034EA2"/>
      </bottom>
      <diagonal/>
    </border>
    <border>
      <left style="thin">
        <color rgb="FF034EA2"/>
      </left>
      <right style="medium">
        <color rgb="FF034EA2"/>
      </right>
      <top style="thin">
        <color rgb="FF034EA2"/>
      </top>
      <bottom style="medium">
        <color rgb="FF034EA2"/>
      </bottom>
      <diagonal/>
    </border>
    <border>
      <left style="medium">
        <color rgb="FF034EA2"/>
      </left>
      <right style="thin">
        <color rgb="FF034EA2"/>
      </right>
      <top style="thin">
        <color rgb="FF034EA2"/>
      </top>
      <bottom/>
      <diagonal/>
    </border>
    <border>
      <left style="thin">
        <color rgb="FF034EA2"/>
      </left>
      <right style="medium">
        <color rgb="FF034EA2"/>
      </right>
      <top style="thin">
        <color rgb="FF034EA2"/>
      </top>
      <bottom/>
      <diagonal/>
    </border>
    <border>
      <left style="medium">
        <color rgb="FF034EA2"/>
      </left>
      <right style="thin">
        <color rgb="FF034EA2"/>
      </right>
      <top style="medium">
        <color rgb="FF034EA2"/>
      </top>
      <bottom style="medium">
        <color rgb="FF034EA2"/>
      </bottom>
      <diagonal/>
    </border>
    <border>
      <left style="thin">
        <color rgb="FF034EA2"/>
      </left>
      <right style="thin">
        <color rgb="FF034EA2"/>
      </right>
      <top style="medium">
        <color rgb="FF034EA2"/>
      </top>
      <bottom style="medium">
        <color rgb="FF034EA2"/>
      </bottom>
      <diagonal/>
    </border>
    <border>
      <left style="thin">
        <color rgb="FF034EA2"/>
      </left>
      <right style="medium">
        <color rgb="FF034EA2"/>
      </right>
      <top style="medium">
        <color rgb="FF034EA2"/>
      </top>
      <bottom style="medium">
        <color rgb="FF034EA2"/>
      </bottom>
      <diagonal/>
    </border>
    <border>
      <left style="medium">
        <color rgb="FF034EA2"/>
      </left>
      <right style="medium">
        <color rgb="FF034EA2"/>
      </right>
      <top style="medium">
        <color rgb="FF034EA2"/>
      </top>
      <bottom style="thin">
        <color rgb="FF034EA2"/>
      </bottom>
      <diagonal/>
    </border>
    <border>
      <left style="medium">
        <color rgb="FF034EA2"/>
      </left>
      <right style="medium">
        <color rgb="FF034EA2"/>
      </right>
      <top style="thin">
        <color rgb="FF034EA2"/>
      </top>
      <bottom style="thin">
        <color rgb="FF034EA2"/>
      </bottom>
      <diagonal/>
    </border>
    <border>
      <left style="medium">
        <color rgb="FF034EA2"/>
      </left>
      <right style="thin">
        <color rgb="FF034EA2"/>
      </right>
      <top/>
      <bottom/>
      <diagonal/>
    </border>
    <border>
      <left style="thin">
        <color rgb="FF034EA2"/>
      </left>
      <right style="thin">
        <color rgb="FF034EA2"/>
      </right>
      <top/>
      <bottom/>
      <diagonal/>
    </border>
    <border>
      <left style="medium">
        <color rgb="FF034EA2"/>
      </left>
      <right style="thin">
        <color rgb="FF034EA2"/>
      </right>
      <top style="medium">
        <color rgb="FF034EA2"/>
      </top>
      <bottom/>
      <diagonal/>
    </border>
    <border>
      <left style="thin">
        <color rgb="FF034EA2"/>
      </left>
      <right style="medium">
        <color rgb="FF034EA2"/>
      </right>
      <top style="medium">
        <color rgb="FF034EA2"/>
      </top>
      <bottom style="thin">
        <color rgb="FF034EA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34EA2"/>
      </left>
      <right style="medium">
        <color rgb="FF034EA2"/>
      </right>
      <top/>
      <bottom style="thin">
        <color rgb="FF034EA2"/>
      </bottom>
      <diagonal/>
    </border>
    <border>
      <left style="medium">
        <color rgb="FF034EA2"/>
      </left>
      <right style="thin">
        <color theme="0"/>
      </right>
      <top style="medium">
        <color rgb="FF034EA2"/>
      </top>
      <bottom style="medium">
        <color rgb="FF034EA2"/>
      </bottom>
      <diagonal/>
    </border>
    <border>
      <left style="thin">
        <color theme="0"/>
      </left>
      <right style="thin">
        <color theme="0"/>
      </right>
      <top style="medium">
        <color rgb="FF034EA2"/>
      </top>
      <bottom style="medium">
        <color rgb="FF034EA2"/>
      </bottom>
      <diagonal/>
    </border>
    <border>
      <left style="thin">
        <color theme="0"/>
      </left>
      <right style="medium">
        <color rgb="FF034EA2"/>
      </right>
      <top style="medium">
        <color rgb="FF034EA2"/>
      </top>
      <bottom style="medium">
        <color rgb="FF034EA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rgb="FF034EA2"/>
      </left>
      <right/>
      <top style="thin">
        <color rgb="FF034EA2"/>
      </top>
      <bottom style="thin">
        <color rgb="FF034EA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34EA2"/>
      </top>
      <bottom style="medium">
        <color rgb="FF034EA2"/>
      </bottom>
      <diagonal/>
    </border>
    <border>
      <left style="medium">
        <color rgb="FF034EA2"/>
      </left>
      <right style="thin">
        <color rgb="FF034EA2"/>
      </right>
      <top/>
      <bottom style="medium">
        <color rgb="FF034EA2"/>
      </bottom>
      <diagonal/>
    </border>
    <border>
      <left style="thin">
        <color rgb="FF034EA2"/>
      </left>
      <right style="thin">
        <color rgb="FF034EA2"/>
      </right>
      <top/>
      <bottom style="medium">
        <color rgb="FF034EA2"/>
      </bottom>
      <diagonal/>
    </border>
    <border>
      <left style="thin">
        <color rgb="FF034EA2"/>
      </left>
      <right style="medium">
        <color rgb="FF034EA2"/>
      </right>
      <top/>
      <bottom style="medium">
        <color rgb="FF034EA2"/>
      </bottom>
      <diagonal/>
    </border>
    <border>
      <left/>
      <right style="thin">
        <color rgb="FF034EA2"/>
      </right>
      <top style="thin">
        <color rgb="FF034EA2"/>
      </top>
      <bottom style="thin">
        <color rgb="FF034EA2"/>
      </bottom>
      <diagonal/>
    </border>
    <border>
      <left/>
      <right style="thin">
        <color rgb="FF034EA2"/>
      </right>
      <top/>
      <bottom/>
      <diagonal/>
    </border>
    <border>
      <left style="thin">
        <color rgb="FF034EA2"/>
      </left>
      <right style="thin">
        <color rgb="FFF1F8E8"/>
      </right>
      <top style="thin">
        <color rgb="FF034EA2"/>
      </top>
      <bottom style="thin">
        <color rgb="FF034EA2"/>
      </bottom>
      <diagonal/>
    </border>
    <border>
      <left style="thin">
        <color rgb="FF034EA2"/>
      </left>
      <right/>
      <top style="thin">
        <color rgb="FF034EA2"/>
      </top>
      <bottom/>
      <diagonal/>
    </border>
    <border>
      <left style="thin">
        <color rgb="FF034EA2"/>
      </left>
      <right/>
      <top/>
      <bottom/>
      <diagonal/>
    </border>
    <border>
      <left/>
      <right style="thin">
        <color rgb="FF034EA2"/>
      </right>
      <top style="medium">
        <color rgb="FF034EA2"/>
      </top>
      <bottom style="medium">
        <color rgb="FF034EA2"/>
      </bottom>
      <diagonal/>
    </border>
    <border>
      <left/>
      <right style="thin">
        <color rgb="FF034EA2"/>
      </right>
      <top style="thin">
        <color rgb="FF034EA2"/>
      </top>
      <bottom style="medium">
        <color rgb="FF034EA2"/>
      </bottom>
      <diagonal/>
    </border>
    <border>
      <left/>
      <right/>
      <top style="thin">
        <color rgb="FF034EA2"/>
      </top>
      <bottom style="medium">
        <color rgb="FF034EA2"/>
      </bottom>
      <diagonal/>
    </border>
    <border>
      <left/>
      <right style="medium">
        <color rgb="FF034EA2"/>
      </right>
      <top/>
      <bottom style="thin">
        <color rgb="FF034EA2"/>
      </bottom>
      <diagonal/>
    </border>
    <border>
      <left/>
      <right style="medium">
        <color rgb="FF034EA2"/>
      </right>
      <top style="thin">
        <color rgb="FF034EA2"/>
      </top>
      <bottom style="medium">
        <color rgb="FF034EA2"/>
      </bottom>
      <diagonal/>
    </border>
    <border>
      <left style="thin">
        <color rgb="FF034EA2"/>
      </left>
      <right style="medium">
        <color rgb="FF034EA2"/>
      </right>
      <top/>
      <bottom/>
      <diagonal/>
    </border>
    <border>
      <left/>
      <right style="thin">
        <color rgb="FF034EA2"/>
      </right>
      <top style="medium">
        <color rgb="FF034EA2"/>
      </top>
      <bottom style="thin">
        <color rgb="FF034EA2"/>
      </bottom>
      <diagonal/>
    </border>
    <border>
      <left/>
      <right style="thin">
        <color rgb="FF034EA2"/>
      </right>
      <top/>
      <bottom style="medium">
        <color rgb="FF034EA2"/>
      </bottom>
      <diagonal/>
    </border>
    <border>
      <left/>
      <right style="thin">
        <color rgb="FF034EA2"/>
      </right>
      <top style="medium">
        <color rgb="FF034EA2"/>
      </top>
      <bottom/>
      <diagonal/>
    </border>
    <border>
      <left style="medium">
        <color rgb="FF034EA2"/>
      </left>
      <right/>
      <top style="medium">
        <color rgb="FF034EA2"/>
      </top>
      <bottom/>
      <diagonal/>
    </border>
    <border>
      <left style="medium">
        <color rgb="FF034EA2"/>
      </left>
      <right/>
      <top/>
      <bottom/>
      <diagonal/>
    </border>
    <border>
      <left style="medium">
        <color rgb="FF034EA2"/>
      </left>
      <right/>
      <top/>
      <bottom style="medium">
        <color rgb="FF034EA2"/>
      </bottom>
      <diagonal/>
    </border>
    <border>
      <left style="medium">
        <color rgb="FF034EA2"/>
      </left>
      <right style="medium">
        <color rgb="FF034EA2"/>
      </right>
      <top style="medium">
        <color rgb="FF034EA2"/>
      </top>
      <bottom/>
      <diagonal/>
    </border>
    <border>
      <left/>
      <right style="medium">
        <color rgb="FF034EA2"/>
      </right>
      <top style="medium">
        <color rgb="FF034EA2"/>
      </top>
      <bottom/>
      <diagonal/>
    </border>
    <border>
      <left style="medium">
        <color rgb="FF034EA2"/>
      </left>
      <right/>
      <top/>
      <bottom style="thin">
        <color rgb="FF034EA2"/>
      </bottom>
      <diagonal/>
    </border>
    <border>
      <left style="medium">
        <color rgb="FF034EA2"/>
      </left>
      <right style="medium">
        <color rgb="FF034EA2"/>
      </right>
      <top/>
      <bottom style="thin">
        <color rgb="FF034EA2"/>
      </bottom>
      <diagonal/>
    </border>
    <border>
      <left style="medium">
        <color rgb="FF034EA2"/>
      </left>
      <right/>
      <top style="thin">
        <color rgb="FF034EA2"/>
      </top>
      <bottom style="medium">
        <color rgb="FF034EA2"/>
      </bottom>
      <diagonal/>
    </border>
    <border>
      <left style="medium">
        <color rgb="FF034EA2"/>
      </left>
      <right style="medium">
        <color rgb="FF034EA2"/>
      </right>
      <top style="thin">
        <color rgb="FF034EA2"/>
      </top>
      <bottom style="medium">
        <color rgb="FF034EA2"/>
      </bottom>
      <diagonal/>
    </border>
    <border>
      <left style="medium">
        <color rgb="FF034EA2"/>
      </left>
      <right/>
      <top style="thin">
        <color rgb="FF034EA2"/>
      </top>
      <bottom/>
      <diagonal/>
    </border>
    <border>
      <left style="medium">
        <color rgb="FF034EA2"/>
      </left>
      <right style="medium">
        <color rgb="FF034EA2"/>
      </right>
      <top style="thin">
        <color rgb="FF034EA2"/>
      </top>
      <bottom/>
      <diagonal/>
    </border>
    <border>
      <left/>
      <right style="medium">
        <color rgb="FF034EA2"/>
      </right>
      <top style="thin">
        <color rgb="FF034EA2"/>
      </top>
      <bottom/>
      <diagonal/>
    </border>
    <border>
      <left/>
      <right/>
      <top style="medium">
        <color rgb="FF034EA2"/>
      </top>
      <bottom/>
      <diagonal/>
    </border>
    <border>
      <left/>
      <right/>
      <top/>
      <bottom style="medium">
        <color rgb="FF034EA2"/>
      </bottom>
      <diagonal/>
    </border>
    <border>
      <left style="thin">
        <color rgb="FF034EA2"/>
      </left>
      <right/>
      <top style="medium">
        <color rgb="FF034EA2"/>
      </top>
      <bottom style="thin">
        <color rgb="FF034EA2"/>
      </bottom>
      <diagonal/>
    </border>
    <border>
      <left/>
      <right/>
      <top style="medium">
        <color rgb="FF034EA2"/>
      </top>
      <bottom style="thin">
        <color rgb="FF034EA2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9" fontId="27" fillId="0" borderId="0" applyFont="0" applyFill="0" applyBorder="0" applyAlignment="0" applyProtection="0"/>
  </cellStyleXfs>
  <cellXfs count="330">
    <xf numFmtId="0" fontId="0" fillId="0" borderId="0" xfId="0"/>
    <xf numFmtId="0" fontId="0" fillId="0" borderId="7" xfId="0" applyBorder="1"/>
    <xf numFmtId="0" fontId="0" fillId="0" borderId="38" xfId="0" applyBorder="1"/>
    <xf numFmtId="0" fontId="0" fillId="0" borderId="0" xfId="0" applyAlignment="1">
      <alignment vertical="center"/>
    </xf>
    <xf numFmtId="0" fontId="0" fillId="0" borderId="39" xfId="0" applyBorder="1"/>
    <xf numFmtId="0" fontId="8" fillId="6" borderId="1" xfId="0" applyFont="1" applyFill="1" applyBorder="1" applyAlignment="1">
      <alignment horizontal="center" vertical="center"/>
    </xf>
    <xf numFmtId="9" fontId="8" fillId="6" borderId="1" xfId="0" applyNumberFormat="1" applyFont="1" applyFill="1" applyBorder="1" applyAlignment="1">
      <alignment horizontal="center" vertical="center"/>
    </xf>
    <xf numFmtId="0" fontId="0" fillId="0" borderId="43" xfId="0" applyBorder="1"/>
    <xf numFmtId="0" fontId="2" fillId="0" borderId="1" xfId="0" applyFont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9" fontId="8" fillId="6" borderId="13" xfId="0" applyNumberFormat="1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9" fontId="8" fillId="6" borderId="18" xfId="0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20" fontId="0" fillId="0" borderId="7" xfId="0" applyNumberFormat="1" applyBorder="1"/>
    <xf numFmtId="0" fontId="11" fillId="9" borderId="7" xfId="0" applyFont="1" applyFill="1" applyBorder="1" applyAlignment="1">
      <alignment vertical="center"/>
    </xf>
    <xf numFmtId="0" fontId="11" fillId="9" borderId="41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12" fillId="9" borderId="48" xfId="0" applyFont="1" applyFill="1" applyBorder="1" applyAlignment="1">
      <alignment horizontal="right" vertical="center" wrapText="1"/>
    </xf>
    <xf numFmtId="0" fontId="20" fillId="9" borderId="7" xfId="0" applyFont="1" applyFill="1" applyBorder="1" applyAlignment="1">
      <alignment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20" fillId="9" borderId="39" xfId="0" applyFont="1" applyFill="1" applyBorder="1" applyAlignment="1" applyProtection="1">
      <alignment vertical="center" wrapText="1"/>
    </xf>
    <xf numFmtId="0" fontId="20" fillId="9" borderId="7" xfId="0" applyFont="1" applyFill="1" applyBorder="1" applyAlignment="1" applyProtection="1">
      <alignment vertical="center" wrapText="1"/>
    </xf>
    <xf numFmtId="0" fontId="20" fillId="9" borderId="39" xfId="0" applyFont="1" applyFill="1" applyBorder="1" applyAlignment="1" applyProtection="1">
      <alignment horizontal="center" vertical="center" wrapText="1"/>
    </xf>
    <xf numFmtId="0" fontId="15" fillId="9" borderId="10" xfId="0" applyFont="1" applyFill="1" applyBorder="1" applyAlignment="1" applyProtection="1">
      <alignment horizontal="center" vertical="center" wrapText="1"/>
    </xf>
    <xf numFmtId="0" fontId="14" fillId="9" borderId="15" xfId="0" applyFont="1" applyFill="1" applyBorder="1" applyAlignment="1" applyProtection="1">
      <alignment horizontal="center" vertical="center" wrapText="1"/>
    </xf>
    <xf numFmtId="0" fontId="14" fillId="9" borderId="17" xfId="0" applyFont="1" applyFill="1" applyBorder="1" applyAlignment="1" applyProtection="1">
      <alignment horizontal="center" vertical="center" wrapText="1"/>
    </xf>
    <xf numFmtId="0" fontId="20" fillId="9" borderId="7" xfId="0" applyFont="1" applyFill="1" applyBorder="1" applyAlignment="1" applyProtection="1">
      <alignment horizontal="center" vertical="center" wrapText="1"/>
    </xf>
    <xf numFmtId="0" fontId="23" fillId="9" borderId="7" xfId="0" applyFont="1" applyFill="1" applyBorder="1" applyAlignment="1" applyProtection="1">
      <alignment vertical="center" wrapText="1"/>
    </xf>
    <xf numFmtId="0" fontId="20" fillId="9" borderId="0" xfId="0" applyFont="1" applyFill="1"/>
    <xf numFmtId="0" fontId="20" fillId="9" borderId="40" xfId="0" applyFont="1" applyFill="1" applyBorder="1" applyAlignment="1">
      <alignment vertical="center" wrapText="1"/>
    </xf>
    <xf numFmtId="0" fontId="15" fillId="9" borderId="41" xfId="0" applyFont="1" applyFill="1" applyBorder="1" applyAlignment="1" applyProtection="1">
      <alignment horizontal="center" vertical="center" wrapText="1"/>
    </xf>
    <xf numFmtId="0" fontId="20" fillId="9" borderId="42" xfId="0" applyFont="1" applyFill="1" applyBorder="1" applyAlignment="1" applyProtection="1">
      <alignment vertical="center" wrapText="1"/>
    </xf>
    <xf numFmtId="0" fontId="20" fillId="9" borderId="38" xfId="0" applyFont="1" applyFill="1" applyBorder="1" applyAlignment="1">
      <alignment horizontal="center" vertical="center" wrapText="1"/>
    </xf>
    <xf numFmtId="0" fontId="15" fillId="9" borderId="38" xfId="0" applyFont="1" applyFill="1" applyBorder="1" applyAlignment="1">
      <alignment vertical="center" wrapText="1"/>
    </xf>
    <xf numFmtId="0" fontId="20" fillId="9" borderId="38" xfId="0" applyFont="1" applyFill="1" applyBorder="1" applyAlignment="1">
      <alignment vertical="center" wrapText="1"/>
    </xf>
    <xf numFmtId="0" fontId="20" fillId="9" borderId="37" xfId="0" applyFont="1" applyFill="1" applyBorder="1" applyAlignment="1">
      <alignment vertical="center" wrapText="1"/>
    </xf>
    <xf numFmtId="0" fontId="15" fillId="9" borderId="38" xfId="0" applyFont="1" applyFill="1" applyBorder="1" applyAlignment="1">
      <alignment horizontal="center" vertical="center" wrapText="1"/>
    </xf>
    <xf numFmtId="10" fontId="15" fillId="9" borderId="7" xfId="0" applyNumberFormat="1" applyFont="1" applyFill="1" applyBorder="1" applyAlignment="1" applyProtection="1">
      <alignment horizontal="center" vertical="center" wrapText="1"/>
    </xf>
    <xf numFmtId="10" fontId="15" fillId="9" borderId="41" xfId="0" applyNumberFormat="1" applyFont="1" applyFill="1" applyBorder="1" applyAlignment="1" applyProtection="1">
      <alignment horizontal="center" vertical="center" wrapText="1"/>
    </xf>
    <xf numFmtId="0" fontId="14" fillId="9" borderId="24" xfId="0" applyFont="1" applyFill="1" applyBorder="1" applyAlignment="1" applyProtection="1">
      <alignment horizontal="center" vertical="center" wrapText="1"/>
    </xf>
    <xf numFmtId="0" fontId="23" fillId="9" borderId="0" xfId="0" applyFont="1" applyFill="1"/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8" xfId="0" applyFont="1" applyFill="1" applyBorder="1" applyAlignment="1" applyProtection="1">
      <alignment horizontal="center" vertical="center" wrapText="1"/>
      <protection locked="0"/>
    </xf>
    <xf numFmtId="0" fontId="14" fillId="4" borderId="30" xfId="0" applyFont="1" applyFill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vertical="center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0" borderId="41" xfId="0" applyFont="1" applyFill="1" applyBorder="1" applyAlignment="1" applyProtection="1">
      <alignment horizontal="center" vertical="center" wrapText="1"/>
    </xf>
    <xf numFmtId="0" fontId="15" fillId="0" borderId="43" xfId="0" applyFont="1" applyFill="1" applyBorder="1" applyAlignment="1" applyProtection="1">
      <alignment vertical="center"/>
    </xf>
    <xf numFmtId="0" fontId="15" fillId="0" borderId="39" xfId="0" applyFont="1" applyFill="1" applyBorder="1" applyAlignment="1" applyProtection="1">
      <alignment vertical="center"/>
    </xf>
    <xf numFmtId="0" fontId="20" fillId="0" borderId="39" xfId="0" applyFont="1" applyFill="1" applyBorder="1" applyAlignment="1" applyProtection="1">
      <alignment horizontal="center" vertical="center" wrapText="1"/>
    </xf>
    <xf numFmtId="0" fontId="20" fillId="0" borderId="43" xfId="0" applyFont="1" applyFill="1" applyBorder="1" applyAlignment="1" applyProtection="1">
      <alignment horizontal="center" vertical="center" wrapText="1"/>
    </xf>
    <xf numFmtId="1" fontId="14" fillId="4" borderId="53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54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2" xfId="0" applyFont="1" applyBorder="1" applyAlignment="1" applyProtection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</xf>
    <xf numFmtId="0" fontId="14" fillId="0" borderId="31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42" xfId="0" applyFont="1" applyBorder="1" applyAlignment="1" applyProtection="1">
      <alignment horizontal="center" vertical="center" wrapText="1"/>
    </xf>
    <xf numFmtId="0" fontId="20" fillId="0" borderId="41" xfId="0" applyFont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center" vertical="center" wrapText="1"/>
    </xf>
    <xf numFmtId="1" fontId="14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14" fillId="3" borderId="13" xfId="0" applyNumberFormat="1" applyFont="1" applyFill="1" applyBorder="1" applyAlignment="1" applyProtection="1">
      <alignment horizontal="center" vertical="center" wrapText="1"/>
      <protection locked="0"/>
    </xf>
    <xf numFmtId="1" fontId="14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42" xfId="0" applyFont="1" applyBorder="1" applyAlignment="1" applyProtection="1">
      <alignment horizontal="center" vertical="center" wrapText="1"/>
    </xf>
    <xf numFmtId="0" fontId="14" fillId="0" borderId="49" xfId="0" applyFont="1" applyBorder="1" applyAlignment="1" applyProtection="1">
      <alignment horizontal="center" vertical="center" wrapText="1"/>
    </xf>
    <xf numFmtId="0" fontId="14" fillId="0" borderId="32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9" fontId="14" fillId="0" borderId="49" xfId="0" applyNumberFormat="1" applyFont="1" applyBorder="1" applyAlignment="1" applyProtection="1">
      <alignment horizontal="center" vertical="center" wrapText="1"/>
    </xf>
    <xf numFmtId="9" fontId="14" fillId="0" borderId="32" xfId="0" applyNumberFormat="1" applyFont="1" applyBorder="1" applyAlignment="1" applyProtection="1">
      <alignment horizontal="center" vertical="center" wrapText="1"/>
    </xf>
    <xf numFmtId="1" fontId="14" fillId="4" borderId="24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10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4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3" xfId="0" applyFont="1" applyBorder="1" applyAlignment="1" applyProtection="1">
      <alignment horizontal="center" vertical="center" wrapText="1"/>
    </xf>
    <xf numFmtId="0" fontId="20" fillId="0" borderId="43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</xf>
    <xf numFmtId="0" fontId="14" fillId="0" borderId="30" xfId="0" applyFont="1" applyBorder="1" applyAlignment="1" applyProtection="1">
      <alignment horizontal="center" vertical="center" wrapText="1"/>
    </xf>
    <xf numFmtId="1" fontId="14" fillId="3" borderId="24" xfId="0" applyNumberFormat="1" applyFont="1" applyFill="1" applyBorder="1" applyAlignment="1" applyProtection="1">
      <alignment horizontal="center" vertical="center" wrapText="1"/>
      <protection locked="0"/>
    </xf>
    <xf numFmtId="1" fontId="14" fillId="3" borderId="10" xfId="0" applyNumberFormat="1" applyFont="1" applyFill="1" applyBorder="1" applyAlignment="1" applyProtection="1">
      <alignment horizontal="center" vertical="center" wrapText="1"/>
      <protection locked="0"/>
    </xf>
    <xf numFmtId="1" fontId="14" fillId="3" borderId="4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3" xfId="0" applyFont="1" applyFill="1" applyBorder="1" applyAlignment="1" applyProtection="1">
      <alignment vertical="center"/>
    </xf>
    <xf numFmtId="0" fontId="19" fillId="5" borderId="36" xfId="0" applyFont="1" applyFill="1" applyBorder="1" applyAlignment="1" applyProtection="1">
      <alignment horizontal="left" vertical="center" wrapText="1"/>
    </xf>
    <xf numFmtId="0" fontId="19" fillId="5" borderId="23" xfId="0" applyFont="1" applyFill="1" applyBorder="1" applyAlignment="1" applyProtection="1">
      <alignment horizontal="left" vertical="center" wrapText="1"/>
    </xf>
    <xf numFmtId="0" fontId="19" fillId="0" borderId="23" xfId="0" applyFont="1" applyFill="1" applyBorder="1" applyAlignment="1" applyProtection="1">
      <alignment horizontal="left" vertical="center" wrapText="1"/>
    </xf>
    <xf numFmtId="0" fontId="19" fillId="5" borderId="25" xfId="0" applyFont="1" applyFill="1" applyBorder="1" applyAlignment="1" applyProtection="1">
      <alignment horizontal="left" vertical="center" wrapText="1"/>
    </xf>
    <xf numFmtId="0" fontId="19" fillId="0" borderId="36" xfId="0" applyFont="1" applyFill="1" applyBorder="1" applyAlignment="1" applyProtection="1">
      <alignment horizontal="left" vertical="center" wrapText="1"/>
    </xf>
    <xf numFmtId="0" fontId="26" fillId="0" borderId="7" xfId="0" applyFont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3" fillId="5" borderId="23" xfId="0" applyFont="1" applyFill="1" applyBorder="1" applyAlignment="1" applyProtection="1">
      <alignment horizontal="left" vertical="center" wrapText="1"/>
    </xf>
    <xf numFmtId="1" fontId="14" fillId="3" borderId="33" xfId="0" applyNumberFormat="1" applyFont="1" applyFill="1" applyBorder="1" applyAlignment="1" applyProtection="1">
      <alignment horizontal="center" vertical="center" wrapText="1"/>
      <protection locked="0"/>
    </xf>
    <xf numFmtId="1" fontId="14" fillId="3" borderId="34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14" fillId="3" borderId="54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67" xfId="0" applyNumberFormat="1" applyFont="1" applyFill="1" applyBorder="1" applyAlignment="1" applyProtection="1">
      <alignment horizontal="center" vertical="center" wrapText="1"/>
      <protection locked="0"/>
    </xf>
    <xf numFmtId="1" fontId="14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14" fillId="3" borderId="68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5" xfId="0" applyFont="1" applyFill="1" applyBorder="1" applyAlignment="1" applyProtection="1">
      <alignment horizontal="left" vertical="center" wrapText="1"/>
    </xf>
    <xf numFmtId="0" fontId="19" fillId="5" borderId="44" xfId="0" applyFont="1" applyFill="1" applyBorder="1" applyAlignment="1" applyProtection="1">
      <alignment horizontal="left" vertical="center" wrapText="1"/>
    </xf>
    <xf numFmtId="0" fontId="19" fillId="5" borderId="27" xfId="0" applyFont="1" applyFill="1" applyBorder="1" applyAlignment="1" applyProtection="1">
      <alignment horizontal="left" vertical="center" wrapText="1"/>
    </xf>
    <xf numFmtId="0" fontId="19" fillId="0" borderId="43" xfId="0" applyFont="1" applyBorder="1" applyAlignment="1" applyProtection="1">
      <alignment horizontal="left" vertical="center"/>
    </xf>
    <xf numFmtId="0" fontId="19" fillId="0" borderId="7" xfId="0" applyFont="1" applyFill="1" applyBorder="1" applyAlignment="1" applyProtection="1">
      <alignment horizontal="left" vertical="center"/>
    </xf>
    <xf numFmtId="1" fontId="14" fillId="3" borderId="66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36" xfId="0" applyNumberFormat="1" applyFont="1" applyFill="1" applyBorder="1" applyAlignment="1" applyProtection="1">
      <alignment horizontal="center" vertical="center" wrapText="1"/>
      <protection locked="0"/>
    </xf>
    <xf numFmtId="1" fontId="14" fillId="3" borderId="5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>
      <alignment horizontal="center" vertical="center"/>
    </xf>
    <xf numFmtId="0" fontId="3" fillId="9" borderId="27" xfId="0" applyFont="1" applyFill="1" applyBorder="1" applyAlignment="1" applyProtection="1">
      <alignment horizontal="left" vertical="center" wrapText="1"/>
    </xf>
    <xf numFmtId="1" fontId="14" fillId="4" borderId="57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34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66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68" xfId="0" applyNumberFormat="1" applyFont="1" applyFill="1" applyBorder="1" applyAlignment="1" applyProtection="1">
      <alignment horizontal="center" vertical="center" wrapText="1"/>
      <protection locked="0"/>
    </xf>
    <xf numFmtId="9" fontId="14" fillId="0" borderId="13" xfId="3" applyFont="1" applyFill="1" applyBorder="1" applyAlignment="1" applyProtection="1">
      <alignment horizontal="center" vertical="center" wrapText="1"/>
    </xf>
    <xf numFmtId="9" fontId="14" fillId="0" borderId="36" xfId="3" applyFont="1" applyFill="1" applyBorder="1" applyAlignment="1" applyProtection="1">
      <alignment horizontal="center" vertical="center" wrapText="1"/>
    </xf>
    <xf numFmtId="9" fontId="14" fillId="0" borderId="1" xfId="3" applyFont="1" applyFill="1" applyBorder="1" applyAlignment="1" applyProtection="1">
      <alignment horizontal="center" vertical="center" wrapText="1"/>
    </xf>
    <xf numFmtId="9" fontId="14" fillId="0" borderId="23" xfId="3" applyFont="1" applyFill="1" applyBorder="1" applyAlignment="1" applyProtection="1">
      <alignment horizontal="center" vertical="center" wrapText="1"/>
    </xf>
    <xf numFmtId="9" fontId="14" fillId="0" borderId="25" xfId="3" applyFont="1" applyFill="1" applyBorder="1" applyAlignment="1" applyProtection="1">
      <alignment horizontal="center" vertical="center" wrapText="1"/>
    </xf>
    <xf numFmtId="1" fontId="8" fillId="6" borderId="13" xfId="0" applyNumberFormat="1" applyFont="1" applyFill="1" applyBorder="1" applyAlignment="1">
      <alignment horizontal="center" vertical="center"/>
    </xf>
    <xf numFmtId="9" fontId="8" fillId="6" borderId="36" xfId="0" applyNumberFormat="1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/>
    </xf>
    <xf numFmtId="9" fontId="8" fillId="6" borderId="23" xfId="0" applyNumberFormat="1" applyFont="1" applyFill="1" applyBorder="1" applyAlignment="1">
      <alignment horizontal="center" vertical="center"/>
    </xf>
    <xf numFmtId="1" fontId="8" fillId="6" borderId="18" xfId="0" applyNumberFormat="1" applyFont="1" applyFill="1" applyBorder="1" applyAlignment="1">
      <alignment horizontal="center" vertical="center"/>
    </xf>
    <xf numFmtId="9" fontId="8" fillId="6" borderId="25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9" fontId="8" fillId="0" borderId="23" xfId="0" applyNumberFormat="1" applyFont="1" applyFill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/>
    </xf>
    <xf numFmtId="9" fontId="8" fillId="0" borderId="13" xfId="0" applyNumberFormat="1" applyFont="1" applyFill="1" applyBorder="1" applyAlignment="1">
      <alignment horizontal="center" vertical="center"/>
    </xf>
    <xf numFmtId="9" fontId="8" fillId="0" borderId="36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center" vertical="center"/>
    </xf>
    <xf numFmtId="9" fontId="8" fillId="0" borderId="18" xfId="0" applyNumberFormat="1" applyFont="1" applyFill="1" applyBorder="1" applyAlignment="1">
      <alignment horizontal="center" vertical="center"/>
    </xf>
    <xf numFmtId="9" fontId="8" fillId="0" borderId="25" xfId="0" applyNumberFormat="1" applyFont="1" applyFill="1" applyBorder="1" applyAlignment="1">
      <alignment horizontal="center" vertical="center"/>
    </xf>
    <xf numFmtId="0" fontId="14" fillId="0" borderId="70" xfId="0" applyFont="1" applyBorder="1" applyAlignment="1" applyProtection="1">
      <alignment horizontal="center" vertical="center" wrapText="1"/>
    </xf>
    <xf numFmtId="0" fontId="14" fillId="0" borderId="73" xfId="0" applyFont="1" applyBorder="1" applyAlignment="1" applyProtection="1">
      <alignment horizontal="center" vertical="center" wrapText="1"/>
    </xf>
    <xf numFmtId="0" fontId="14" fillId="0" borderId="74" xfId="0" applyFont="1" applyBorder="1" applyAlignment="1" applyProtection="1">
      <alignment horizontal="center" vertical="center" wrapText="1"/>
    </xf>
    <xf numFmtId="0" fontId="14" fillId="0" borderId="75" xfId="0" applyFont="1" applyBorder="1" applyAlignment="1" applyProtection="1">
      <alignment horizontal="center" vertical="center" wrapText="1"/>
    </xf>
    <xf numFmtId="0" fontId="14" fillId="0" borderId="76" xfId="0" applyFont="1" applyBorder="1" applyAlignment="1" applyProtection="1">
      <alignment horizontal="center" vertical="center" wrapText="1"/>
    </xf>
    <xf numFmtId="0" fontId="14" fillId="0" borderId="64" xfId="0" applyFont="1" applyBorder="1" applyAlignment="1" applyProtection="1">
      <alignment horizontal="center" vertical="center" wrapText="1"/>
    </xf>
    <xf numFmtId="9" fontId="14" fillId="0" borderId="75" xfId="0" applyNumberFormat="1" applyFont="1" applyBorder="1" applyAlignment="1" applyProtection="1">
      <alignment horizontal="center" vertical="center" wrapText="1"/>
    </xf>
    <xf numFmtId="9" fontId="14" fillId="0" borderId="76" xfId="0" applyNumberFormat="1" applyFont="1" applyBorder="1" applyAlignment="1" applyProtection="1">
      <alignment horizontal="center" vertical="center" wrapText="1"/>
    </xf>
    <xf numFmtId="0" fontId="14" fillId="0" borderId="77" xfId="0" applyFont="1" applyBorder="1" applyAlignment="1" applyProtection="1">
      <alignment horizontal="center" vertical="center" wrapText="1"/>
    </xf>
    <xf numFmtId="0" fontId="14" fillId="0" borderId="78" xfId="0" applyFont="1" applyBorder="1" applyAlignment="1" applyProtection="1">
      <alignment horizontal="center" vertical="center" wrapText="1"/>
    </xf>
    <xf numFmtId="0" fontId="14" fillId="0" borderId="65" xfId="0" applyFont="1" applyBorder="1" applyAlignment="1" applyProtection="1">
      <alignment horizontal="center" vertical="center" wrapText="1"/>
    </xf>
    <xf numFmtId="9" fontId="14" fillId="0" borderId="22" xfId="0" applyNumberFormat="1" applyFont="1" applyBorder="1" applyAlignment="1" applyProtection="1">
      <alignment horizontal="center" vertical="center" wrapText="1"/>
    </xf>
    <xf numFmtId="9" fontId="14" fillId="0" borderId="31" xfId="0" applyNumberFormat="1" applyFont="1" applyBorder="1" applyAlignment="1" applyProtection="1">
      <alignment horizontal="center" vertical="center" wrapText="1"/>
    </xf>
    <xf numFmtId="9" fontId="14" fillId="0" borderId="77" xfId="0" applyNumberFormat="1" applyFont="1" applyBorder="1" applyAlignment="1" applyProtection="1">
      <alignment horizontal="center" vertical="center" wrapText="1"/>
    </xf>
    <xf numFmtId="9" fontId="14" fillId="0" borderId="78" xfId="0" applyNumberFormat="1" applyFont="1" applyBorder="1" applyAlignment="1" applyProtection="1">
      <alignment horizontal="center" vertical="center" wrapText="1"/>
    </xf>
    <xf numFmtId="0" fontId="14" fillId="0" borderId="79" xfId="0" applyFont="1" applyBorder="1" applyAlignment="1" applyProtection="1">
      <alignment horizontal="center" vertical="center" wrapText="1"/>
    </xf>
    <xf numFmtId="0" fontId="14" fillId="0" borderId="80" xfId="0" applyFont="1" applyBorder="1" applyAlignment="1" applyProtection="1">
      <alignment horizontal="center" vertical="center" wrapText="1"/>
    </xf>
    <xf numFmtId="0" fontId="14" fillId="0" borderId="81" xfId="0" applyFont="1" applyBorder="1" applyAlignment="1" applyProtection="1">
      <alignment horizontal="center" vertical="center" wrapText="1"/>
    </xf>
    <xf numFmtId="9" fontId="14" fillId="0" borderId="79" xfId="0" applyNumberFormat="1" applyFont="1" applyBorder="1" applyAlignment="1" applyProtection="1">
      <alignment horizontal="center" vertical="center" wrapText="1"/>
    </xf>
    <xf numFmtId="9" fontId="14" fillId="0" borderId="80" xfId="0" applyNumberFormat="1" applyFont="1" applyBorder="1" applyAlignment="1" applyProtection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0" fillId="7" borderId="1" xfId="0" applyFill="1" applyBorder="1" applyAlignment="1" applyProtection="1">
      <alignment vertical="center"/>
      <protection locked="0"/>
    </xf>
    <xf numFmtId="0" fontId="2" fillId="7" borderId="56" xfId="0" applyFont="1" applyFill="1" applyBorder="1" applyAlignment="1" applyProtection="1">
      <alignment horizontal="left" vertical="center"/>
      <protection locked="0"/>
    </xf>
    <xf numFmtId="0" fontId="14" fillId="9" borderId="40" xfId="0" applyFont="1" applyFill="1" applyBorder="1" applyAlignment="1">
      <alignment horizontal="left" vertical="center" wrapText="1"/>
    </xf>
    <xf numFmtId="0" fontId="14" fillId="9" borderId="42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2" fillId="9" borderId="50" xfId="0" applyFont="1" applyFill="1" applyBorder="1" applyAlignment="1">
      <alignment horizontal="left" vertical="center" wrapText="1"/>
    </xf>
    <xf numFmtId="0" fontId="19" fillId="9" borderId="51" xfId="0" applyFont="1" applyFill="1" applyBorder="1" applyAlignment="1">
      <alignment horizontal="left" vertical="center" wrapText="1"/>
    </xf>
    <xf numFmtId="0" fontId="13" fillId="8" borderId="40" xfId="0" applyFont="1" applyFill="1" applyBorder="1" applyAlignment="1">
      <alignment horizontal="left" vertical="center"/>
    </xf>
    <xf numFmtId="0" fontId="13" fillId="8" borderId="42" xfId="0" applyFont="1" applyFill="1" applyBorder="1" applyAlignment="1">
      <alignment horizontal="left" vertical="center"/>
    </xf>
    <xf numFmtId="0" fontId="13" fillId="8" borderId="41" xfId="0" applyFont="1" applyFill="1" applyBorder="1" applyAlignment="1">
      <alignment horizontal="left" vertical="center"/>
    </xf>
    <xf numFmtId="0" fontId="14" fillId="4" borderId="19" xfId="0" applyFont="1" applyFill="1" applyBorder="1" applyAlignment="1" applyProtection="1">
      <alignment horizontal="left" vertical="center" wrapText="1"/>
      <protection locked="0"/>
    </xf>
    <xf numFmtId="0" fontId="14" fillId="4" borderId="63" xfId="0" applyFont="1" applyFill="1" applyBorder="1" applyAlignment="1" applyProtection="1">
      <alignment horizontal="left" vertical="center" wrapText="1"/>
      <protection locked="0"/>
    </xf>
    <xf numFmtId="0" fontId="14" fillId="4" borderId="65" xfId="0" applyFont="1" applyFill="1" applyBorder="1" applyAlignment="1" applyProtection="1">
      <alignment horizontal="left" vertical="center" wrapText="1"/>
      <protection locked="0"/>
    </xf>
    <xf numFmtId="0" fontId="14" fillId="4" borderId="8" xfId="0" applyFont="1" applyFill="1" applyBorder="1" applyAlignment="1" applyProtection="1">
      <alignment horizontal="left" vertical="center" wrapText="1"/>
      <protection locked="0"/>
    </xf>
    <xf numFmtId="0" fontId="14" fillId="4" borderId="9" xfId="0" applyFont="1" applyFill="1" applyBorder="1" applyAlignment="1" applyProtection="1">
      <alignment horizontal="left" vertical="center" wrapText="1"/>
      <protection locked="0"/>
    </xf>
    <xf numFmtId="0" fontId="14" fillId="4" borderId="16" xfId="0" applyFont="1" applyFill="1" applyBorder="1" applyAlignment="1" applyProtection="1">
      <alignment horizontal="left" vertical="center" wrapText="1"/>
      <protection locked="0"/>
    </xf>
    <xf numFmtId="0" fontId="14" fillId="4" borderId="56" xfId="0" applyFont="1" applyFill="1" applyBorder="1" applyAlignment="1" applyProtection="1">
      <alignment horizontal="left" vertical="center" wrapText="1"/>
      <protection locked="0"/>
    </xf>
    <xf numFmtId="0" fontId="15" fillId="9" borderId="4" xfId="0" applyFont="1" applyFill="1" applyBorder="1" applyAlignment="1" applyProtection="1">
      <alignment horizontal="center" vertical="center" wrapText="1"/>
    </xf>
    <xf numFmtId="0" fontId="15" fillId="9" borderId="5" xfId="0" applyFont="1" applyFill="1" applyBorder="1" applyAlignment="1" applyProtection="1">
      <alignment horizontal="center" vertical="center" wrapText="1"/>
    </xf>
    <xf numFmtId="0" fontId="15" fillId="9" borderId="6" xfId="0" applyFont="1" applyFill="1" applyBorder="1" applyAlignment="1" applyProtection="1">
      <alignment horizontal="center" vertical="center" wrapText="1"/>
    </xf>
    <xf numFmtId="0" fontId="24" fillId="2" borderId="20" xfId="0" applyFont="1" applyFill="1" applyBorder="1" applyAlignment="1" applyProtection="1">
      <alignment horizontal="center" vertical="center" wrapText="1"/>
    </xf>
    <xf numFmtId="0" fontId="24" fillId="2" borderId="52" xfId="0" applyFont="1" applyFill="1" applyBorder="1" applyAlignment="1" applyProtection="1">
      <alignment horizontal="center" vertical="center" wrapText="1"/>
    </xf>
    <xf numFmtId="0" fontId="24" fillId="2" borderId="21" xfId="0" applyFont="1" applyFill="1" applyBorder="1" applyAlignment="1" applyProtection="1">
      <alignment horizontal="center" vertical="center" wrapText="1"/>
    </xf>
    <xf numFmtId="0" fontId="15" fillId="9" borderId="64" xfId="0" applyFont="1" applyFill="1" applyBorder="1" applyAlignment="1" applyProtection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56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56" xfId="0" applyFont="1" applyFill="1" applyBorder="1" applyAlignment="1" applyProtection="1">
      <alignment horizontal="center" vertical="center" wrapText="1"/>
      <protection locked="0"/>
    </xf>
    <xf numFmtId="14" fontId="15" fillId="4" borderId="8" xfId="0" applyNumberFormat="1" applyFont="1" applyFill="1" applyBorder="1" applyAlignment="1" applyProtection="1">
      <alignment horizontal="center" vertical="center" wrapText="1"/>
      <protection locked="0"/>
    </xf>
    <xf numFmtId="14" fontId="15" fillId="4" borderId="9" xfId="0" applyNumberFormat="1" applyFont="1" applyFill="1" applyBorder="1" applyAlignment="1" applyProtection="1">
      <alignment horizontal="center" vertical="center" wrapText="1"/>
      <protection locked="0"/>
    </xf>
    <xf numFmtId="14" fontId="15" fillId="4" borderId="56" xfId="0" applyNumberFormat="1" applyFont="1" applyFill="1" applyBorder="1" applyAlignment="1" applyProtection="1">
      <alignment horizontal="center" vertical="center" wrapText="1"/>
      <protection locked="0"/>
    </xf>
    <xf numFmtId="0" fontId="14" fillId="9" borderId="20" xfId="0" applyFont="1" applyFill="1" applyBorder="1" applyAlignment="1">
      <alignment horizontal="left" vertical="center" wrapText="1"/>
    </xf>
    <xf numFmtId="0" fontId="14" fillId="9" borderId="52" xfId="0" applyFont="1" applyFill="1" applyBorder="1" applyAlignment="1">
      <alignment horizontal="left" vertical="center" wrapText="1"/>
    </xf>
    <xf numFmtId="0" fontId="14" fillId="9" borderId="61" xfId="0" applyFont="1" applyFill="1" applyBorder="1" applyAlignment="1">
      <alignment horizontal="left" vertical="center" wrapText="1"/>
    </xf>
    <xf numFmtId="0" fontId="14" fillId="4" borderId="62" xfId="0" applyFont="1" applyFill="1" applyBorder="1" applyAlignment="1" applyProtection="1">
      <alignment horizontal="left" vertical="center" wrapText="1"/>
      <protection locked="0"/>
    </xf>
    <xf numFmtId="0" fontId="14" fillId="0" borderId="35" xfId="0" applyFont="1" applyFill="1" applyBorder="1" applyAlignment="1" applyProtection="1">
      <alignment horizontal="center" vertical="center" wrapText="1"/>
    </xf>
    <xf numFmtId="0" fontId="14" fillId="0" borderId="33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6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9" fillId="0" borderId="20" xfId="0" applyFont="1" applyFill="1" applyBorder="1" applyAlignment="1" applyProtection="1">
      <alignment horizontal="center" vertical="center" wrapText="1"/>
    </xf>
    <xf numFmtId="0" fontId="19" fillId="0" borderId="21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center" vertical="center" wrapText="1"/>
    </xf>
    <xf numFmtId="0" fontId="23" fillId="0" borderId="52" xfId="0" applyFont="1" applyFill="1" applyBorder="1" applyAlignment="1" applyProtection="1">
      <alignment horizontal="center" vertical="center" wrapText="1"/>
    </xf>
    <xf numFmtId="0" fontId="23" fillId="2" borderId="45" xfId="0" applyFont="1" applyFill="1" applyBorder="1" applyAlignment="1" applyProtection="1">
      <alignment horizontal="center" vertical="center" wrapText="1"/>
    </xf>
    <xf numFmtId="0" fontId="23" fillId="2" borderId="46" xfId="0" applyFont="1" applyFill="1" applyBorder="1" applyAlignment="1" applyProtection="1">
      <alignment horizontal="center" vertical="center" wrapText="1"/>
    </xf>
    <xf numFmtId="0" fontId="23" fillId="2" borderId="47" xfId="0" applyFont="1" applyFill="1" applyBorder="1" applyAlignment="1" applyProtection="1">
      <alignment horizontal="center" vertical="center" wrapText="1"/>
    </xf>
    <xf numFmtId="0" fontId="6" fillId="1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3" fillId="0" borderId="70" xfId="0" applyFont="1" applyFill="1" applyBorder="1" applyAlignment="1" applyProtection="1">
      <alignment horizontal="center" vertical="center" wrapText="1"/>
    </xf>
    <xf numFmtId="0" fontId="3" fillId="0" borderId="69" xfId="0" applyFont="1" applyFill="1" applyBorder="1" applyAlignment="1" applyProtection="1">
      <alignment horizontal="center" vertical="center" wrapText="1"/>
    </xf>
    <xf numFmtId="0" fontId="3" fillId="0" borderId="71" xfId="0" applyFont="1" applyFill="1" applyBorder="1" applyAlignment="1" applyProtection="1">
      <alignment horizontal="center" vertical="center" wrapText="1"/>
    </xf>
    <xf numFmtId="0" fontId="3" fillId="0" borderId="57" xfId="0" applyFont="1" applyFill="1" applyBorder="1" applyAlignment="1" applyProtection="1">
      <alignment horizontal="center" vertical="center" wrapText="1"/>
    </xf>
    <xf numFmtId="0" fontId="3" fillId="0" borderId="72" xfId="0" applyFont="1" applyFill="1" applyBorder="1" applyAlignment="1" applyProtection="1">
      <alignment horizontal="center" vertical="center" wrapText="1"/>
    </xf>
    <xf numFmtId="0" fontId="3" fillId="0" borderId="68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63" xfId="0" applyFont="1" applyFill="1" applyBorder="1" applyAlignment="1">
      <alignment horizontal="left" vertical="center" wrapText="1"/>
    </xf>
    <xf numFmtId="0" fontId="8" fillId="0" borderId="62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56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56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vertical="center" wrapText="1"/>
    </xf>
    <xf numFmtId="0" fontId="8" fillId="9" borderId="13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left" vertical="center" wrapText="1"/>
    </xf>
    <xf numFmtId="0" fontId="8" fillId="9" borderId="56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8" fillId="6" borderId="63" xfId="0" applyFont="1" applyFill="1" applyBorder="1" applyAlignment="1">
      <alignment horizontal="left" vertical="center" wrapText="1"/>
    </xf>
    <xf numFmtId="0" fontId="8" fillId="6" borderId="6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6" borderId="13" xfId="0" applyFont="1" applyFill="1" applyBorder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2" fillId="7" borderId="9" xfId="0" applyFont="1" applyFill="1" applyBorder="1" applyAlignment="1" applyProtection="1">
      <alignment horizontal="left" vertical="center"/>
      <protection locked="0"/>
    </xf>
    <xf numFmtId="0" fontId="2" fillId="7" borderId="56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7" borderId="1" xfId="0" applyFont="1" applyFill="1" applyBorder="1" applyAlignment="1" applyProtection="1">
      <alignment horizontal="left" vertical="top"/>
      <protection locked="0"/>
    </xf>
    <xf numFmtId="0" fontId="2" fillId="7" borderId="56" xfId="0" applyFont="1" applyFill="1" applyBorder="1" applyAlignment="1" applyProtection="1">
      <alignment horizontal="left" vertical="top"/>
      <protection locked="0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9" fontId="8" fillId="0" borderId="11" xfId="0" applyNumberFormat="1" applyFont="1" applyFill="1" applyBorder="1" applyAlignment="1">
      <alignment horizontal="center" vertical="center"/>
    </xf>
    <xf numFmtId="9" fontId="8" fillId="0" borderId="27" xfId="0" applyNumberFormat="1" applyFont="1" applyFill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84" xfId="0" applyFont="1" applyFill="1" applyBorder="1" applyAlignment="1">
      <alignment horizontal="left" vertical="center" wrapText="1"/>
    </xf>
    <xf numFmtId="0" fontId="8" fillId="0" borderId="85" xfId="0" applyFont="1" applyFill="1" applyBorder="1" applyAlignment="1">
      <alignment horizontal="left" vertical="center" wrapText="1"/>
    </xf>
    <xf numFmtId="0" fontId="8" fillId="0" borderId="67" xfId="0" applyFont="1" applyFill="1" applyBorder="1" applyAlignment="1">
      <alignment horizontal="left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0" fillId="0" borderId="48" xfId="0" applyBorder="1"/>
    <xf numFmtId="0" fontId="0" fillId="0" borderId="41" xfId="0" applyBorder="1"/>
    <xf numFmtId="0" fontId="0" fillId="9" borderId="0" xfId="0" applyFill="1" applyBorder="1"/>
    <xf numFmtId="0" fontId="14" fillId="0" borderId="22" xfId="0" applyFont="1" applyFill="1" applyBorder="1" applyAlignment="1" applyProtection="1">
      <alignment horizontal="center" vertical="center" wrapText="1"/>
    </xf>
    <xf numFmtId="0" fontId="14" fillId="0" borderId="49" xfId="0" applyFont="1" applyFill="1" applyBorder="1" applyAlignment="1" applyProtection="1">
      <alignment horizontal="center" vertical="center" wrapText="1"/>
    </xf>
    <xf numFmtId="0" fontId="14" fillId="0" borderId="77" xfId="0" applyFont="1" applyFill="1" applyBorder="1" applyAlignment="1" applyProtection="1">
      <alignment horizontal="center" vertical="center" wrapText="1"/>
    </xf>
    <xf numFmtId="9" fontId="14" fillId="0" borderId="67" xfId="3" applyFont="1" applyFill="1" applyBorder="1" applyAlignment="1" applyProtection="1">
      <alignment horizontal="center" vertical="center" wrapText="1"/>
    </xf>
    <xf numFmtId="9" fontId="14" fillId="0" borderId="56" xfId="3" applyFont="1" applyFill="1" applyBorder="1" applyAlignment="1" applyProtection="1">
      <alignment horizontal="center" vertical="center" wrapText="1"/>
    </xf>
    <xf numFmtId="9" fontId="14" fillId="0" borderId="62" xfId="3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10" xfId="2"/>
    <cellStyle name="Normal 2" xfId="1"/>
    <cellStyle name="Pourcentage" xfId="3" builtinId="5"/>
  </cellStyles>
  <dxfs count="10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E6F1FE"/>
      <color rgb="FF034EA2"/>
      <color rgb="FF8DC63F"/>
      <color rgb="FFD2E7FE"/>
      <color rgb="FFE1F0CC"/>
      <color rgb="FFF1F8E8"/>
      <color rgb="FFCDE6AC"/>
      <color rgb="FFD6EBBB"/>
      <color rgb="FFC00000"/>
      <color rgb="FFC6E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768595710616931"/>
          <c:y val="0.13170440000355638"/>
          <c:w val="0.37508117932337326"/>
          <c:h val="0.8140968349946186"/>
        </c:manualLayout>
      </c:layout>
      <c:radarChart>
        <c:radarStyle val="marker"/>
        <c:varyColors val="0"/>
        <c:ser>
          <c:idx val="0"/>
          <c:order val="0"/>
          <c:spPr>
            <a:ln>
              <a:solidFill>
                <a:srgbClr val="8DC63F"/>
              </a:solidFill>
            </a:ln>
          </c:spPr>
          <c:marker>
            <c:spPr>
              <a:solidFill>
                <a:srgbClr val="034EA2"/>
              </a:solidFill>
              <a:ln>
                <a:solidFill>
                  <a:srgbClr val="8DC63F"/>
                </a:solidFill>
              </a:ln>
            </c:spPr>
          </c:marker>
          <c:cat>
            <c:strRef>
              <c:f>'Impression des résultats'!$C$41:$C$45</c:f>
              <c:strCache>
                <c:ptCount val="5"/>
                <c:pt idx="0">
                  <c:v>Traçabilité par la PUI</c:v>
                </c:pt>
                <c:pt idx="1">
                  <c:v>Traçabilité par le service utilisateur</c:v>
                </c:pt>
                <c:pt idx="2">
                  <c:v>Traçabilité au sein de l'établissement</c:v>
                </c:pt>
                <c:pt idx="3">
                  <c:v>Traçabilité de l'information patient dans le dossier patient informatisé</c:v>
                </c:pt>
                <c:pt idx="4">
                  <c:v>Traçabilité de l'information patient dans la lettre de liaison</c:v>
                </c:pt>
              </c:strCache>
            </c:strRef>
          </c:cat>
          <c:val>
            <c:numRef>
              <c:f>'Impression des résultats'!$I$41:$I$45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C-40DB-AA57-F3B353CC2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70144"/>
        <c:axId val="48872064"/>
      </c:radarChart>
      <c:catAx>
        <c:axId val="488701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8872064"/>
        <c:crosses val="autoZero"/>
        <c:auto val="1"/>
        <c:lblAlgn val="ctr"/>
        <c:lblOffset val="100"/>
        <c:noMultiLvlLbl val="0"/>
      </c:catAx>
      <c:valAx>
        <c:axId val="488720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8870144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34EA2"/>
      </a:solidFill>
    </a:ln>
  </c:spPr>
  <c:txPr>
    <a:bodyPr/>
    <a:lstStyle/>
    <a:p>
      <a:pPr>
        <a:defRPr>
          <a:solidFill>
            <a:srgbClr val="034EA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768595710616931"/>
          <c:y val="0.13170440000355638"/>
          <c:w val="0.37508117932337326"/>
          <c:h val="0.8140968349946186"/>
        </c:manualLayout>
      </c:layout>
      <c:radarChart>
        <c:radarStyle val="marker"/>
        <c:varyColors val="0"/>
        <c:ser>
          <c:idx val="0"/>
          <c:order val="0"/>
          <c:marker>
            <c:spPr>
              <a:solidFill>
                <a:srgbClr val="034EA2"/>
              </a:solidFill>
            </c:spPr>
          </c:marker>
          <c:cat>
            <c:strRef>
              <c:f>'Impression des résultats'!$C$12:$C$20</c:f>
              <c:strCache>
                <c:ptCount val="9"/>
                <c:pt idx="0">
                  <c:v>PUI - Date de réception du DMI</c:v>
                </c:pt>
                <c:pt idx="1">
                  <c:v>PUI - Identifiant unique de dispositif (IUD)</c:v>
                </c:pt>
                <c:pt idx="2">
                  <c:v>PUI - Identification de chaque DMI : dénomination</c:v>
                </c:pt>
                <c:pt idx="3">
                  <c:v>PUI - Identification de chaque DMI : numéro de série ou de lot</c:v>
                </c:pt>
                <c:pt idx="4">
                  <c:v>PUI - Identification de chaque DMI : nom du fabricant ou de son mandataire</c:v>
                </c:pt>
                <c:pt idx="5">
                  <c:v>PUI - Identification de chaque DMI : dimensions cliniques</c:v>
                </c:pt>
                <c:pt idx="6">
                  <c:v>PUI - Identification de chaque DMI : date d'expiration</c:v>
                </c:pt>
                <c:pt idx="7">
                  <c:v>PUI - Date de délivrance du DMI au service utilisateur et quantité délivrée</c:v>
                </c:pt>
                <c:pt idx="8">
                  <c:v>PUI - Identification du service utilisateur</c:v>
                </c:pt>
              </c:strCache>
            </c:strRef>
          </c:cat>
          <c:val>
            <c:numRef>
              <c:f>'Impression des résultats'!$D$12:$D$20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8415-4C39-8560-BD6BF1F75B16}"/>
            </c:ext>
          </c:extLst>
        </c:ser>
        <c:ser>
          <c:idx val="1"/>
          <c:order val="1"/>
          <c:cat>
            <c:strRef>
              <c:f>'Impression des résultats'!$C$12:$C$20</c:f>
              <c:strCache>
                <c:ptCount val="9"/>
                <c:pt idx="0">
                  <c:v>PUI - Date de réception du DMI</c:v>
                </c:pt>
                <c:pt idx="1">
                  <c:v>PUI - Identifiant unique de dispositif (IUD)</c:v>
                </c:pt>
                <c:pt idx="2">
                  <c:v>PUI - Identification de chaque DMI : dénomination</c:v>
                </c:pt>
                <c:pt idx="3">
                  <c:v>PUI - Identification de chaque DMI : numéro de série ou de lot</c:v>
                </c:pt>
                <c:pt idx="4">
                  <c:v>PUI - Identification de chaque DMI : nom du fabricant ou de son mandataire</c:v>
                </c:pt>
                <c:pt idx="5">
                  <c:v>PUI - Identification de chaque DMI : dimensions cliniques</c:v>
                </c:pt>
                <c:pt idx="6">
                  <c:v>PUI - Identification de chaque DMI : date d'expiration</c:v>
                </c:pt>
                <c:pt idx="7">
                  <c:v>PUI - Date de délivrance du DMI au service utilisateur et quantité délivrée</c:v>
                </c:pt>
                <c:pt idx="8">
                  <c:v>PUI - Identification du service utilisateur</c:v>
                </c:pt>
              </c:strCache>
            </c:strRef>
          </c:cat>
          <c:val>
            <c:numRef>
              <c:f>'Impression des résultats'!$E$12:$E$20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8415-4C39-8560-BD6BF1F75B16}"/>
            </c:ext>
          </c:extLst>
        </c:ser>
        <c:ser>
          <c:idx val="2"/>
          <c:order val="2"/>
          <c:spPr>
            <a:ln>
              <a:solidFill>
                <a:srgbClr val="8DC63F"/>
              </a:solidFill>
            </a:ln>
          </c:spPr>
          <c:marker>
            <c:spPr>
              <a:solidFill>
                <a:srgbClr val="034EA2"/>
              </a:solidFill>
              <a:ln>
                <a:solidFill>
                  <a:srgbClr val="8DC63F"/>
                </a:solidFill>
              </a:ln>
            </c:spPr>
          </c:marker>
          <c:cat>
            <c:strRef>
              <c:f>'Impression des résultats'!$C$12:$C$20</c:f>
              <c:strCache>
                <c:ptCount val="9"/>
                <c:pt idx="0">
                  <c:v>PUI - Date de réception du DMI</c:v>
                </c:pt>
                <c:pt idx="1">
                  <c:v>PUI - Identifiant unique de dispositif (IUD)</c:v>
                </c:pt>
                <c:pt idx="2">
                  <c:v>PUI - Identification de chaque DMI : dénomination</c:v>
                </c:pt>
                <c:pt idx="3">
                  <c:v>PUI - Identification de chaque DMI : numéro de série ou de lot</c:v>
                </c:pt>
                <c:pt idx="4">
                  <c:v>PUI - Identification de chaque DMI : nom du fabricant ou de son mandataire</c:v>
                </c:pt>
                <c:pt idx="5">
                  <c:v>PUI - Identification de chaque DMI : dimensions cliniques</c:v>
                </c:pt>
                <c:pt idx="6">
                  <c:v>PUI - Identification de chaque DMI : date d'expiration</c:v>
                </c:pt>
                <c:pt idx="7">
                  <c:v>PUI - Date de délivrance du DMI au service utilisateur et quantité délivrée</c:v>
                </c:pt>
                <c:pt idx="8">
                  <c:v>PUI - Identification du service utilisateur</c:v>
                </c:pt>
              </c:strCache>
            </c:strRef>
          </c:cat>
          <c:val>
            <c:numRef>
              <c:f>'Impression des résultats'!$I$12:$I$20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5-4C39-8560-BD6BF1F75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70144"/>
        <c:axId val="48872064"/>
      </c:radarChart>
      <c:catAx>
        <c:axId val="488701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8872064"/>
        <c:crosses val="autoZero"/>
        <c:auto val="1"/>
        <c:lblAlgn val="ctr"/>
        <c:lblOffset val="100"/>
        <c:noMultiLvlLbl val="0"/>
      </c:catAx>
      <c:valAx>
        <c:axId val="48872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70144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34EA2"/>
      </a:solidFill>
    </a:ln>
  </c:spPr>
  <c:txPr>
    <a:bodyPr/>
    <a:lstStyle/>
    <a:p>
      <a:pPr>
        <a:defRPr>
          <a:solidFill>
            <a:srgbClr val="034EA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768595710616931"/>
          <c:y val="0.13170440000355638"/>
          <c:w val="0.37508117932337326"/>
          <c:h val="0.8140968349946186"/>
        </c:manualLayout>
      </c:layout>
      <c:radarChart>
        <c:radarStyle val="marker"/>
        <c:varyColors val="0"/>
        <c:ser>
          <c:idx val="0"/>
          <c:order val="0"/>
          <c:marker>
            <c:spPr>
              <a:solidFill>
                <a:srgbClr val="034EA2"/>
              </a:solidFill>
            </c:spPr>
          </c:marker>
          <c:cat>
            <c:strRef>
              <c:f>'Impression des résultats'!$C$21:$C$26</c:f>
              <c:strCache>
                <c:ptCount val="6"/>
                <c:pt idx="0">
                  <c:v>Service - Date de réception du DMI</c:v>
                </c:pt>
                <c:pt idx="1">
                  <c:v>Service - Date d’utilisation du DMI</c:v>
                </c:pt>
                <c:pt idx="2">
                  <c:v>Service - Identification du patient : sexe, nom et prénom</c:v>
                </c:pt>
                <c:pt idx="3">
                  <c:v>Service - Identification du patient : date de naissance</c:v>
                </c:pt>
                <c:pt idx="4">
                  <c:v>Service - Identification du professionnel de santé utilisateur : nom et prénom</c:v>
                </c:pt>
                <c:pt idx="5">
                  <c:v>Service - Identification du professionnel de santé utilisateur : RPPS</c:v>
                </c:pt>
              </c:strCache>
            </c:strRef>
          </c:cat>
          <c:val>
            <c:numRef>
              <c:f>'Impression des résultats'!$D$21:$D$26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4107-4170-BE23-E784504365EF}"/>
            </c:ext>
          </c:extLst>
        </c:ser>
        <c:ser>
          <c:idx val="1"/>
          <c:order val="1"/>
          <c:cat>
            <c:strRef>
              <c:f>'Impression des résultats'!$C$21:$C$26</c:f>
              <c:strCache>
                <c:ptCount val="6"/>
                <c:pt idx="0">
                  <c:v>Service - Date de réception du DMI</c:v>
                </c:pt>
                <c:pt idx="1">
                  <c:v>Service - Date d’utilisation du DMI</c:v>
                </c:pt>
                <c:pt idx="2">
                  <c:v>Service - Identification du patient : sexe, nom et prénom</c:v>
                </c:pt>
                <c:pt idx="3">
                  <c:v>Service - Identification du patient : date de naissance</c:v>
                </c:pt>
                <c:pt idx="4">
                  <c:v>Service - Identification du professionnel de santé utilisateur : nom et prénom</c:v>
                </c:pt>
                <c:pt idx="5">
                  <c:v>Service - Identification du professionnel de santé utilisateur : RPPS</c:v>
                </c:pt>
              </c:strCache>
            </c:strRef>
          </c:cat>
          <c:val>
            <c:numRef>
              <c:f>'Impression des résultats'!$E$21:$E$26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4107-4170-BE23-E784504365EF}"/>
            </c:ext>
          </c:extLst>
        </c:ser>
        <c:ser>
          <c:idx val="2"/>
          <c:order val="2"/>
          <c:spPr>
            <a:ln>
              <a:solidFill>
                <a:srgbClr val="8DC63F"/>
              </a:solidFill>
            </a:ln>
          </c:spPr>
          <c:marker>
            <c:spPr>
              <a:solidFill>
                <a:srgbClr val="034EA2"/>
              </a:solidFill>
              <a:ln>
                <a:solidFill>
                  <a:srgbClr val="8DC63F"/>
                </a:solidFill>
              </a:ln>
            </c:spPr>
          </c:marker>
          <c:cat>
            <c:strRef>
              <c:f>'Impression des résultats'!$C$21:$C$26</c:f>
              <c:strCache>
                <c:ptCount val="6"/>
                <c:pt idx="0">
                  <c:v>Service - Date de réception du DMI</c:v>
                </c:pt>
                <c:pt idx="1">
                  <c:v>Service - Date d’utilisation du DMI</c:v>
                </c:pt>
                <c:pt idx="2">
                  <c:v>Service - Identification du patient : sexe, nom et prénom</c:v>
                </c:pt>
                <c:pt idx="3">
                  <c:v>Service - Identification du patient : date de naissance</c:v>
                </c:pt>
                <c:pt idx="4">
                  <c:v>Service - Identification du professionnel de santé utilisateur : nom et prénom</c:v>
                </c:pt>
                <c:pt idx="5">
                  <c:v>Service - Identification du professionnel de santé utilisateur : RPPS</c:v>
                </c:pt>
              </c:strCache>
            </c:strRef>
          </c:cat>
          <c:val>
            <c:numRef>
              <c:f>'Impression des résultats'!$I$21:$I$26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07-4170-BE23-E78450436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70144"/>
        <c:axId val="48872064"/>
      </c:radarChart>
      <c:catAx>
        <c:axId val="488701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8872064"/>
        <c:crosses val="autoZero"/>
        <c:auto val="1"/>
        <c:lblAlgn val="ctr"/>
        <c:lblOffset val="100"/>
        <c:noMultiLvlLbl val="0"/>
      </c:catAx>
      <c:valAx>
        <c:axId val="48872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70144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34EA2"/>
      </a:solidFill>
    </a:ln>
  </c:spPr>
  <c:txPr>
    <a:bodyPr/>
    <a:lstStyle/>
    <a:p>
      <a:pPr>
        <a:defRPr>
          <a:solidFill>
            <a:srgbClr val="034EA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768595710616931"/>
          <c:y val="0.13170440000355638"/>
          <c:w val="0.37508117932337326"/>
          <c:h val="0.8140968349946186"/>
        </c:manualLayout>
      </c:layout>
      <c:radarChart>
        <c:radarStyle val="marker"/>
        <c:varyColors val="0"/>
        <c:ser>
          <c:idx val="0"/>
          <c:order val="0"/>
          <c:marker>
            <c:spPr>
              <a:solidFill>
                <a:srgbClr val="034EA2"/>
              </a:solidFill>
            </c:spPr>
          </c:marker>
          <c:cat>
            <c:strRef>
              <c:f>'Impression des résultats'!$C$27:$C$35</c:f>
              <c:strCache>
                <c:ptCount val="9"/>
                <c:pt idx="0">
                  <c:v>Identifiant unique des dispositifs (IUD)</c:v>
                </c:pt>
                <c:pt idx="1">
                  <c:v>Identification du DMI : dénomination</c:v>
                </c:pt>
                <c:pt idx="2">
                  <c:v>Identification du DMI : numéro de série ou de lot</c:v>
                </c:pt>
                <c:pt idx="3">
                  <c:v>Identification du DMI : nom du fabricant ou de son mandataire</c:v>
                </c:pt>
                <c:pt idx="4">
                  <c:v>Date et lieu d’utilisation (service/ETS)</c:v>
                </c:pt>
                <c:pt idx="5">
                  <c:v>Identification du professionnel de santé utilisateur : nom et prénom</c:v>
                </c:pt>
                <c:pt idx="6">
                  <c:v>Durée de vie prévue du dispositif et suivi éventuel</c:v>
                </c:pt>
                <c:pt idx="7">
                  <c:v>Mises en garde, précautions ou mesures à prendre par le patient ou le professionnel de santé</c:v>
                </c:pt>
                <c:pt idx="8">
                  <c:v>Carte d'implant</c:v>
                </c:pt>
              </c:strCache>
            </c:strRef>
          </c:cat>
          <c:val>
            <c:numRef>
              <c:f>'Impression des résultats'!$D$27:$D$35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05B4-43D6-9C50-5A2930136FD5}"/>
            </c:ext>
          </c:extLst>
        </c:ser>
        <c:ser>
          <c:idx val="1"/>
          <c:order val="1"/>
          <c:cat>
            <c:strRef>
              <c:f>'Impression des résultats'!$C$27:$C$35</c:f>
              <c:strCache>
                <c:ptCount val="9"/>
                <c:pt idx="0">
                  <c:v>Identifiant unique des dispositifs (IUD)</c:v>
                </c:pt>
                <c:pt idx="1">
                  <c:v>Identification du DMI : dénomination</c:v>
                </c:pt>
                <c:pt idx="2">
                  <c:v>Identification du DMI : numéro de série ou de lot</c:v>
                </c:pt>
                <c:pt idx="3">
                  <c:v>Identification du DMI : nom du fabricant ou de son mandataire</c:v>
                </c:pt>
                <c:pt idx="4">
                  <c:v>Date et lieu d’utilisation (service/ETS)</c:v>
                </c:pt>
                <c:pt idx="5">
                  <c:v>Identification du professionnel de santé utilisateur : nom et prénom</c:v>
                </c:pt>
                <c:pt idx="6">
                  <c:v>Durée de vie prévue du dispositif et suivi éventuel</c:v>
                </c:pt>
                <c:pt idx="7">
                  <c:v>Mises en garde, précautions ou mesures à prendre par le patient ou le professionnel de santé</c:v>
                </c:pt>
                <c:pt idx="8">
                  <c:v>Carte d'implant</c:v>
                </c:pt>
              </c:strCache>
            </c:strRef>
          </c:cat>
          <c:val>
            <c:numRef>
              <c:f>'Impression des résultats'!$E$27:$E$35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05B4-43D6-9C50-5A2930136FD5}"/>
            </c:ext>
          </c:extLst>
        </c:ser>
        <c:ser>
          <c:idx val="2"/>
          <c:order val="2"/>
          <c:spPr>
            <a:ln>
              <a:solidFill>
                <a:srgbClr val="8DC63F"/>
              </a:solidFill>
            </a:ln>
          </c:spPr>
          <c:marker>
            <c:spPr>
              <a:solidFill>
                <a:srgbClr val="034EA2"/>
              </a:solidFill>
              <a:ln>
                <a:solidFill>
                  <a:srgbClr val="8DC63F"/>
                </a:solidFill>
              </a:ln>
            </c:spPr>
          </c:marker>
          <c:cat>
            <c:strRef>
              <c:f>'Impression des résultats'!$C$27:$C$35</c:f>
              <c:strCache>
                <c:ptCount val="9"/>
                <c:pt idx="0">
                  <c:v>Identifiant unique des dispositifs (IUD)</c:v>
                </c:pt>
                <c:pt idx="1">
                  <c:v>Identification du DMI : dénomination</c:v>
                </c:pt>
                <c:pt idx="2">
                  <c:v>Identification du DMI : numéro de série ou de lot</c:v>
                </c:pt>
                <c:pt idx="3">
                  <c:v>Identification du DMI : nom du fabricant ou de son mandataire</c:v>
                </c:pt>
                <c:pt idx="4">
                  <c:v>Date et lieu d’utilisation (service/ETS)</c:v>
                </c:pt>
                <c:pt idx="5">
                  <c:v>Identification du professionnel de santé utilisateur : nom et prénom</c:v>
                </c:pt>
                <c:pt idx="6">
                  <c:v>Durée de vie prévue du dispositif et suivi éventuel</c:v>
                </c:pt>
                <c:pt idx="7">
                  <c:v>Mises en garde, précautions ou mesures à prendre par le patient ou le professionnel de santé</c:v>
                </c:pt>
                <c:pt idx="8">
                  <c:v>Carte d'implant</c:v>
                </c:pt>
              </c:strCache>
            </c:strRef>
          </c:cat>
          <c:val>
            <c:numRef>
              <c:f>'Impression des résultats'!$I$27:$I$35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6-48F9-838D-56A4E38C7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70144"/>
        <c:axId val="48872064"/>
      </c:radarChart>
      <c:catAx>
        <c:axId val="488701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8872064"/>
        <c:crosses val="autoZero"/>
        <c:auto val="1"/>
        <c:lblAlgn val="ctr"/>
        <c:lblOffset val="100"/>
        <c:noMultiLvlLbl val="0"/>
      </c:catAx>
      <c:valAx>
        <c:axId val="48872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70144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34EA2"/>
      </a:solidFill>
    </a:ln>
  </c:spPr>
  <c:txPr>
    <a:bodyPr/>
    <a:lstStyle/>
    <a:p>
      <a:pPr>
        <a:defRPr>
          <a:solidFill>
            <a:srgbClr val="034EA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1228727</xdr:colOff>
      <xdr:row>0</xdr:row>
      <xdr:rowOff>219075</xdr:rowOff>
    </xdr:from>
    <xdr:to>
      <xdr:col>1</xdr:col>
      <xdr:colOff>219075</xdr:colOff>
      <xdr:row>0</xdr:row>
      <xdr:rowOff>660014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7" y="219075"/>
          <a:ext cx="1228723" cy="44093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209550</xdr:rowOff>
    </xdr:from>
    <xdr:to>
      <xdr:col>0</xdr:col>
      <xdr:colOff>1143000</xdr:colOff>
      <xdr:row>0</xdr:row>
      <xdr:rowOff>638175</xdr:rowOff>
    </xdr:to>
    <xdr:pic>
      <xdr:nvPicPr>
        <xdr:cNvPr id="3" name="Image 2" descr="D:\Utilisateurs\lpotonier\AppData\Local\Microsoft\Windows\Temporary Internet Files\Content.Outlook\CZ8ZTLDF\logo omedit Normandie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9550"/>
          <a:ext cx="11144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79002</xdr:colOff>
      <xdr:row>47</xdr:row>
      <xdr:rowOff>50986</xdr:rowOff>
    </xdr:from>
    <xdr:to>
      <xdr:col>9</xdr:col>
      <xdr:colOff>250133</xdr:colOff>
      <xdr:row>49</xdr:row>
      <xdr:rowOff>111855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3427" y="13814611"/>
          <a:ext cx="1180781" cy="432345"/>
        </a:xfrm>
        <a:prstGeom prst="rect">
          <a:avLst/>
        </a:prstGeom>
      </xdr:spPr>
    </xdr:pic>
    <xdr:clientData/>
  </xdr:twoCellAnchor>
  <xdr:twoCellAnchor>
    <xdr:from>
      <xdr:col>0</xdr:col>
      <xdr:colOff>112059</xdr:colOff>
      <xdr:row>55</xdr:row>
      <xdr:rowOff>78443</xdr:rowOff>
    </xdr:from>
    <xdr:to>
      <xdr:col>9</xdr:col>
      <xdr:colOff>425824</xdr:colOff>
      <xdr:row>70</xdr:row>
      <xdr:rowOff>179295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157692</xdr:colOff>
      <xdr:row>0</xdr:row>
      <xdr:rowOff>93195</xdr:rowOff>
    </xdr:from>
    <xdr:to>
      <xdr:col>9</xdr:col>
      <xdr:colOff>438604</xdr:colOff>
      <xdr:row>2</xdr:row>
      <xdr:rowOff>177800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2117" y="93195"/>
          <a:ext cx="1290562" cy="46560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0</xdr:row>
      <xdr:rowOff>95250</xdr:rowOff>
    </xdr:from>
    <xdr:to>
      <xdr:col>7</xdr:col>
      <xdr:colOff>52916</xdr:colOff>
      <xdr:row>3</xdr:row>
      <xdr:rowOff>31751</xdr:rowOff>
    </xdr:to>
    <xdr:pic>
      <xdr:nvPicPr>
        <xdr:cNvPr id="7" name="Image 6" descr="D:\Utilisateurs\lpotonier\AppData\Local\Microsoft\Windows\Temporary Internet Files\Content.Outlook\CZ8ZTLDF\logo omedit Normandie.png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95250"/>
          <a:ext cx="1414991" cy="5080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306917</xdr:colOff>
      <xdr:row>47</xdr:row>
      <xdr:rowOff>52916</xdr:rowOff>
    </xdr:from>
    <xdr:to>
      <xdr:col>6</xdr:col>
      <xdr:colOff>392642</xdr:colOff>
      <xdr:row>50</xdr:row>
      <xdr:rowOff>0</xdr:rowOff>
    </xdr:to>
    <xdr:pic>
      <xdr:nvPicPr>
        <xdr:cNvPr id="8" name="Image 7" descr="D:\Utilisateurs\lpotonier\AppData\Local\Microsoft\Windows\Temporary Internet Files\Content.Outlook\CZ8ZTLDF\logo omedit Normandie.png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4" y="12689416"/>
          <a:ext cx="1418166" cy="5080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116416</xdr:colOff>
      <xdr:row>75</xdr:row>
      <xdr:rowOff>1</xdr:rowOff>
    </xdr:from>
    <xdr:to>
      <xdr:col>9</xdr:col>
      <xdr:colOff>430181</xdr:colOff>
      <xdr:row>90</xdr:row>
      <xdr:rowOff>100853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116416</xdr:colOff>
      <xdr:row>97</xdr:row>
      <xdr:rowOff>1</xdr:rowOff>
    </xdr:from>
    <xdr:to>
      <xdr:col>9</xdr:col>
      <xdr:colOff>430181</xdr:colOff>
      <xdr:row>115</xdr:row>
      <xdr:rowOff>100853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116416</xdr:colOff>
      <xdr:row>119</xdr:row>
      <xdr:rowOff>1</xdr:rowOff>
    </xdr:from>
    <xdr:to>
      <xdr:col>9</xdr:col>
      <xdr:colOff>430181</xdr:colOff>
      <xdr:row>134</xdr:row>
      <xdr:rowOff>100853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4EA2"/>
    <pageSetUpPr fitToPage="1"/>
  </sheetPr>
  <dimension ref="A1:D8"/>
  <sheetViews>
    <sheetView tabSelected="1" zoomScaleNormal="100" workbookViewId="0"/>
  </sheetViews>
  <sheetFormatPr baseColWidth="10" defaultRowHeight="16.5" x14ac:dyDescent="0.25"/>
  <cols>
    <col min="1" max="1" width="33.5703125" style="22" customWidth="1"/>
    <col min="2" max="2" width="44.5703125" style="22" customWidth="1"/>
    <col min="3" max="3" width="53.5703125" style="22" customWidth="1"/>
    <col min="4" max="16384" width="11.42578125" style="22"/>
  </cols>
  <sheetData>
    <row r="1" spans="1:4" ht="67.5" customHeight="1" x14ac:dyDescent="0.25">
      <c r="A1" s="24"/>
      <c r="B1" s="168" t="s">
        <v>88</v>
      </c>
      <c r="C1" s="168"/>
      <c r="D1" s="23"/>
    </row>
    <row r="2" spans="1:4" ht="15" customHeight="1" x14ac:dyDescent="0.25">
      <c r="A2" s="169" t="s">
        <v>129</v>
      </c>
      <c r="B2" s="170"/>
      <c r="C2" s="25" t="s">
        <v>179</v>
      </c>
    </row>
    <row r="3" spans="1:4" ht="34.5" customHeight="1" x14ac:dyDescent="0.25">
      <c r="A3" s="171" t="s">
        <v>124</v>
      </c>
      <c r="B3" s="172"/>
      <c r="C3" s="173"/>
    </row>
    <row r="4" spans="1:4" ht="41.25" customHeight="1" x14ac:dyDescent="0.25">
      <c r="A4" s="166" t="s">
        <v>125</v>
      </c>
      <c r="B4" s="167"/>
      <c r="C4" s="167"/>
    </row>
    <row r="5" spans="1:4" ht="153.75" customHeight="1" x14ac:dyDescent="0.25">
      <c r="A5" s="166" t="s">
        <v>127</v>
      </c>
      <c r="B5" s="167"/>
      <c r="C5" s="167"/>
    </row>
    <row r="6" spans="1:4" ht="101.25" customHeight="1" x14ac:dyDescent="0.25">
      <c r="A6" s="166" t="s">
        <v>152</v>
      </c>
      <c r="B6" s="167"/>
      <c r="C6" s="167"/>
    </row>
    <row r="7" spans="1:4" ht="45.75" customHeight="1" x14ac:dyDescent="0.25">
      <c r="A7" s="166" t="s">
        <v>126</v>
      </c>
      <c r="B7" s="167"/>
      <c r="C7" s="167"/>
    </row>
    <row r="8" spans="1:4" x14ac:dyDescent="0.25">
      <c r="A8" s="166"/>
      <c r="B8" s="167"/>
      <c r="C8" s="167"/>
    </row>
  </sheetData>
  <sheetProtection algorithmName="SHA-512" hashValue="JUXaIzc8LML/r0YCL3O8O+NXbjS7W8sGTfkpMoKCvZwD/vVU94hus5uW86VxMQeA9vbiF+qbkR3fATvIz9ZMLA==" saltValue="Xbj8r9XvJscklNhe2nDEBw==" spinCount="100000" sheet="1" objects="1" scenarios="1"/>
  <mergeCells count="8">
    <mergeCell ref="A7:C7"/>
    <mergeCell ref="A8:C8"/>
    <mergeCell ref="B1:C1"/>
    <mergeCell ref="A2:B2"/>
    <mergeCell ref="A3:C3"/>
    <mergeCell ref="A4:C4"/>
    <mergeCell ref="A5:C5"/>
    <mergeCell ref="A6:C6"/>
  </mergeCells>
  <pageMargins left="0.7" right="0.7" top="0.75" bottom="0.75" header="0.3" footer="0.3"/>
  <pageSetup paperSize="9" scale="99" fitToHeight="0" orientation="landscape" r:id="rId1"/>
  <headerFooter>
    <oddFooter>&amp;C&amp;"Segoe UI Emoji,Normal"&amp;10&amp;K034EA2Audit traçabilité sanitaire des DMI - OMEDIT Normandie et OMEDIT Pays de la Loire - V3_Juin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C63F"/>
  </sheetPr>
  <dimension ref="A1:K24"/>
  <sheetViews>
    <sheetView zoomScaleNormal="100" workbookViewId="0"/>
  </sheetViews>
  <sheetFormatPr baseColWidth="10" defaultRowHeight="14.25" x14ac:dyDescent="0.25"/>
  <cols>
    <col min="1" max="4" width="11.42578125" style="36"/>
    <col min="5" max="5" width="11.42578125" style="36" customWidth="1"/>
    <col min="6" max="7" width="11.42578125" style="36"/>
    <col min="8" max="8" width="13.140625" style="36" customWidth="1"/>
    <col min="9" max="10" width="11.42578125" style="36" customWidth="1"/>
    <col min="11" max="16384" width="11.42578125" style="36"/>
  </cols>
  <sheetData>
    <row r="1" spans="1:11" x14ac:dyDescent="0.25">
      <c r="A1" s="26"/>
      <c r="B1" s="27"/>
      <c r="C1" s="26"/>
      <c r="D1" s="26"/>
      <c r="E1" s="26"/>
      <c r="F1" s="26"/>
      <c r="G1" s="26"/>
      <c r="H1" s="28"/>
      <c r="I1" s="29"/>
      <c r="J1" s="29"/>
    </row>
    <row r="2" spans="1:11" ht="15" customHeight="1" x14ac:dyDescent="0.25">
      <c r="A2" s="37"/>
      <c r="B2" s="188" t="s">
        <v>0</v>
      </c>
      <c r="C2" s="189"/>
      <c r="D2" s="190"/>
      <c r="E2" s="191"/>
      <c r="F2" s="192"/>
      <c r="G2" s="193"/>
      <c r="H2" s="38"/>
      <c r="I2" s="39"/>
      <c r="J2" s="29"/>
    </row>
    <row r="3" spans="1:11" x14ac:dyDescent="0.25">
      <c r="A3" s="26"/>
      <c r="B3" s="40"/>
      <c r="C3" s="41"/>
      <c r="D3" s="41"/>
      <c r="E3" s="42"/>
      <c r="F3" s="43"/>
      <c r="G3" s="44"/>
      <c r="H3" s="45"/>
      <c r="I3" s="39"/>
      <c r="J3" s="29"/>
    </row>
    <row r="4" spans="1:11" ht="15" customHeight="1" x14ac:dyDescent="0.25">
      <c r="A4" s="37"/>
      <c r="B4" s="188" t="s">
        <v>108</v>
      </c>
      <c r="C4" s="189"/>
      <c r="D4" s="190"/>
      <c r="E4" s="194"/>
      <c r="F4" s="195"/>
      <c r="G4" s="196"/>
      <c r="H4" s="46"/>
      <c r="I4" s="39"/>
      <c r="J4" s="29"/>
    </row>
    <row r="5" spans="1:11" x14ac:dyDescent="0.25">
      <c r="A5" s="26"/>
      <c r="B5" s="40"/>
      <c r="C5" s="41"/>
      <c r="D5" s="41"/>
      <c r="E5" s="42"/>
      <c r="F5" s="43"/>
      <c r="G5" s="44"/>
      <c r="H5" s="46"/>
      <c r="I5" s="39"/>
      <c r="J5" s="29"/>
    </row>
    <row r="6" spans="1:11" ht="15" customHeight="1" x14ac:dyDescent="0.25">
      <c r="A6" s="37"/>
      <c r="B6" s="188" t="s">
        <v>1</v>
      </c>
      <c r="C6" s="189"/>
      <c r="D6" s="190"/>
      <c r="E6" s="191"/>
      <c r="F6" s="192"/>
      <c r="G6" s="193"/>
      <c r="H6" s="46"/>
      <c r="I6" s="39"/>
      <c r="J6" s="29"/>
    </row>
    <row r="7" spans="1:11" ht="15" thickBot="1" x14ac:dyDescent="0.3">
      <c r="A7" s="28"/>
      <c r="B7" s="30"/>
      <c r="C7" s="28"/>
      <c r="D7" s="28"/>
      <c r="E7" s="28"/>
      <c r="F7" s="28"/>
      <c r="G7" s="28"/>
      <c r="H7" s="28"/>
      <c r="I7" s="28"/>
      <c r="J7" s="28"/>
    </row>
    <row r="8" spans="1:11" ht="21.75" customHeight="1" thickBot="1" x14ac:dyDescent="0.3">
      <c r="A8" s="184" t="s">
        <v>21</v>
      </c>
      <c r="B8" s="185"/>
      <c r="C8" s="185"/>
      <c r="D8" s="185"/>
      <c r="E8" s="185"/>
      <c r="F8" s="185"/>
      <c r="G8" s="185"/>
      <c r="H8" s="185"/>
      <c r="I8" s="185"/>
      <c r="J8" s="185"/>
      <c r="K8" s="186"/>
    </row>
    <row r="9" spans="1:11" ht="28.5" x14ac:dyDescent="0.25">
      <c r="A9" s="47"/>
      <c r="B9" s="181" t="s">
        <v>3</v>
      </c>
      <c r="C9" s="182"/>
      <c r="D9" s="183"/>
      <c r="E9" s="181" t="s">
        <v>4</v>
      </c>
      <c r="F9" s="183"/>
      <c r="G9" s="31" t="s">
        <v>90</v>
      </c>
      <c r="H9" s="31" t="s">
        <v>87</v>
      </c>
      <c r="I9" s="181" t="s">
        <v>89</v>
      </c>
      <c r="J9" s="182"/>
      <c r="K9" s="187"/>
    </row>
    <row r="10" spans="1:11" x14ac:dyDescent="0.25">
      <c r="A10" s="32" t="s">
        <v>6</v>
      </c>
      <c r="B10" s="177"/>
      <c r="C10" s="178"/>
      <c r="D10" s="180"/>
      <c r="E10" s="177"/>
      <c r="F10" s="180"/>
      <c r="G10" s="49"/>
      <c r="H10" s="49"/>
      <c r="I10" s="177"/>
      <c r="J10" s="178"/>
      <c r="K10" s="179"/>
    </row>
    <row r="11" spans="1:11" x14ac:dyDescent="0.25">
      <c r="A11" s="32" t="s">
        <v>7</v>
      </c>
      <c r="B11" s="177"/>
      <c r="C11" s="178"/>
      <c r="D11" s="180"/>
      <c r="E11" s="177"/>
      <c r="F11" s="180"/>
      <c r="G11" s="49"/>
      <c r="H11" s="49"/>
      <c r="I11" s="177"/>
      <c r="J11" s="178"/>
      <c r="K11" s="179"/>
    </row>
    <row r="12" spans="1:11" x14ac:dyDescent="0.25">
      <c r="A12" s="32" t="s">
        <v>8</v>
      </c>
      <c r="B12" s="177"/>
      <c r="C12" s="178"/>
      <c r="D12" s="180"/>
      <c r="E12" s="177"/>
      <c r="F12" s="180"/>
      <c r="G12" s="49"/>
      <c r="H12" s="49"/>
      <c r="I12" s="177"/>
      <c r="J12" s="178"/>
      <c r="K12" s="179"/>
    </row>
    <row r="13" spans="1:11" x14ac:dyDescent="0.25">
      <c r="A13" s="32" t="s">
        <v>9</v>
      </c>
      <c r="B13" s="177"/>
      <c r="C13" s="178"/>
      <c r="D13" s="180"/>
      <c r="E13" s="177"/>
      <c r="F13" s="180"/>
      <c r="G13" s="49"/>
      <c r="H13" s="49"/>
      <c r="I13" s="177"/>
      <c r="J13" s="178"/>
      <c r="K13" s="179"/>
    </row>
    <row r="14" spans="1:11" x14ac:dyDescent="0.25">
      <c r="A14" s="32" t="s">
        <v>10</v>
      </c>
      <c r="B14" s="177"/>
      <c r="C14" s="178"/>
      <c r="D14" s="180"/>
      <c r="E14" s="177"/>
      <c r="F14" s="180"/>
      <c r="G14" s="49"/>
      <c r="H14" s="49"/>
      <c r="I14" s="177"/>
      <c r="J14" s="178"/>
      <c r="K14" s="179"/>
    </row>
    <row r="15" spans="1:11" x14ac:dyDescent="0.25">
      <c r="A15" s="32" t="s">
        <v>11</v>
      </c>
      <c r="B15" s="177"/>
      <c r="C15" s="178"/>
      <c r="D15" s="180"/>
      <c r="E15" s="177"/>
      <c r="F15" s="180"/>
      <c r="G15" s="49"/>
      <c r="H15" s="49"/>
      <c r="I15" s="177"/>
      <c r="J15" s="178"/>
      <c r="K15" s="179"/>
    </row>
    <row r="16" spans="1:11" x14ac:dyDescent="0.25">
      <c r="A16" s="32" t="s">
        <v>12</v>
      </c>
      <c r="B16" s="177"/>
      <c r="C16" s="178"/>
      <c r="D16" s="180"/>
      <c r="E16" s="177"/>
      <c r="F16" s="180"/>
      <c r="G16" s="49"/>
      <c r="H16" s="49"/>
      <c r="I16" s="177"/>
      <c r="J16" s="178"/>
      <c r="K16" s="179"/>
    </row>
    <row r="17" spans="1:11" x14ac:dyDescent="0.25">
      <c r="A17" s="32" t="s">
        <v>13</v>
      </c>
      <c r="B17" s="177"/>
      <c r="C17" s="178"/>
      <c r="D17" s="180"/>
      <c r="E17" s="177"/>
      <c r="F17" s="180"/>
      <c r="G17" s="49"/>
      <c r="H17" s="49"/>
      <c r="I17" s="177"/>
      <c r="J17" s="178"/>
      <c r="K17" s="179"/>
    </row>
    <row r="18" spans="1:11" x14ac:dyDescent="0.25">
      <c r="A18" s="32" t="s">
        <v>14</v>
      </c>
      <c r="B18" s="177"/>
      <c r="C18" s="178"/>
      <c r="D18" s="180"/>
      <c r="E18" s="177"/>
      <c r="F18" s="180"/>
      <c r="G18" s="49"/>
      <c r="H18" s="49"/>
      <c r="I18" s="177"/>
      <c r="J18" s="178"/>
      <c r="K18" s="179"/>
    </row>
    <row r="19" spans="1:11" ht="15" thickBot="1" x14ac:dyDescent="0.3">
      <c r="A19" s="33" t="s">
        <v>15</v>
      </c>
      <c r="B19" s="174"/>
      <c r="C19" s="175"/>
      <c r="D19" s="200"/>
      <c r="E19" s="174"/>
      <c r="F19" s="200"/>
      <c r="G19" s="50"/>
      <c r="H19" s="50"/>
      <c r="I19" s="174"/>
      <c r="J19" s="175"/>
      <c r="K19" s="176"/>
    </row>
    <row r="20" spans="1:11" ht="15" customHeight="1" thickBot="1" x14ac:dyDescent="0.3">
      <c r="A20" s="29"/>
      <c r="B20" s="34"/>
      <c r="C20" s="29"/>
      <c r="D20" s="29"/>
      <c r="E20" s="29"/>
      <c r="F20" s="29"/>
      <c r="G20" s="29"/>
      <c r="H20" s="35" t="s">
        <v>91</v>
      </c>
      <c r="I20" s="35" t="s">
        <v>93</v>
      </c>
      <c r="J20" s="35" t="s">
        <v>104</v>
      </c>
    </row>
    <row r="21" spans="1:11" ht="39" customHeight="1" thickBot="1" x14ac:dyDescent="0.3">
      <c r="A21" s="29"/>
      <c r="B21" s="197" t="s">
        <v>123</v>
      </c>
      <c r="C21" s="198"/>
      <c r="D21" s="198"/>
      <c r="E21" s="198"/>
      <c r="F21" s="198"/>
      <c r="G21" s="199"/>
      <c r="H21" s="51"/>
      <c r="I21" s="29"/>
      <c r="J21" s="35" t="s">
        <v>95</v>
      </c>
    </row>
    <row r="22" spans="1:11" ht="47.25" customHeight="1" thickBot="1" x14ac:dyDescent="0.3">
      <c r="B22" s="197" t="s">
        <v>130</v>
      </c>
      <c r="C22" s="198"/>
      <c r="D22" s="198"/>
      <c r="E22" s="198"/>
      <c r="F22" s="198"/>
      <c r="G22" s="199"/>
      <c r="H22" s="51"/>
    </row>
    <row r="23" spans="1:11" x14ac:dyDescent="0.25">
      <c r="H23" s="48" t="s">
        <v>121</v>
      </c>
    </row>
    <row r="24" spans="1:11" x14ac:dyDescent="0.25">
      <c r="H24" s="48" t="s">
        <v>122</v>
      </c>
    </row>
  </sheetData>
  <sheetProtection algorithmName="SHA-512" hashValue="my7Xl2kg9QselozuV4s8j/nIUotR7qw0XWO+nHVDoCKJqnxfXqhpPOr3vGRu0U4m0ltg44csjZ3/78HbXqjRKQ==" saltValue="t5827ShtzKvxBowaSZJaPQ==" spinCount="100000" sheet="1" objects="1" scenarios="1"/>
  <mergeCells count="42">
    <mergeCell ref="B22:G22"/>
    <mergeCell ref="B21:G21"/>
    <mergeCell ref="E19:F19"/>
    <mergeCell ref="B12:D12"/>
    <mergeCell ref="B13:D13"/>
    <mergeCell ref="B14:D14"/>
    <mergeCell ref="E12:F12"/>
    <mergeCell ref="E13:F13"/>
    <mergeCell ref="E14:F14"/>
    <mergeCell ref="B19:D19"/>
    <mergeCell ref="E15:F15"/>
    <mergeCell ref="E16:F16"/>
    <mergeCell ref="E17:F17"/>
    <mergeCell ref="E18:F18"/>
    <mergeCell ref="B15:D15"/>
    <mergeCell ref="B16:D16"/>
    <mergeCell ref="B2:D2"/>
    <mergeCell ref="E2:G2"/>
    <mergeCell ref="B4:D4"/>
    <mergeCell ref="E4:G4"/>
    <mergeCell ref="B6:D6"/>
    <mergeCell ref="E6:G6"/>
    <mergeCell ref="B9:D9"/>
    <mergeCell ref="A8:K8"/>
    <mergeCell ref="E9:F9"/>
    <mergeCell ref="B10:D10"/>
    <mergeCell ref="B11:D11"/>
    <mergeCell ref="E10:F10"/>
    <mergeCell ref="E11:F11"/>
    <mergeCell ref="I9:K9"/>
    <mergeCell ref="I10:K10"/>
    <mergeCell ref="B17:D17"/>
    <mergeCell ref="B18:D18"/>
    <mergeCell ref="I16:K16"/>
    <mergeCell ref="I17:K17"/>
    <mergeCell ref="I18:K18"/>
    <mergeCell ref="I19:K19"/>
    <mergeCell ref="I11:K11"/>
    <mergeCell ref="I12:K12"/>
    <mergeCell ref="I13:K13"/>
    <mergeCell ref="I14:K14"/>
    <mergeCell ref="I15:K15"/>
  </mergeCells>
  <pageMargins left="0.7" right="0.7" top="0.75" bottom="0.75" header="0.3" footer="0.3"/>
  <pageSetup paperSize="9" orientation="landscape" r:id="rId1"/>
  <headerFooter>
    <oddFooter>&amp;C&amp;"Segoe UI Emoji,Normal"&amp;10&amp;K034EA2Audit traçabilité sanitaire des DMI - OMEDIT Normandie et OMEDIT Pays de la Loire - V3_Juin 2023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'Menus déroulants'!$A$1:$A$2</xm:f>
          </x14:formula1>
          <xm:sqref>H21:H22</xm:sqref>
        </x14:dataValidation>
        <x14:dataValidation type="list" allowBlank="1" showInputMessage="1" showErrorMessage="1">
          <x14:formula1>
            <xm:f>'Menus déroulants'!$D$1:$D$13</xm:f>
          </x14:formula1>
          <xm:sqref>I10:K19</xm:sqref>
        </x14:dataValidation>
        <x14:dataValidation type="list" allowBlank="1" showInputMessage="1" showErrorMessage="1">
          <x14:formula1>
            <xm:f>'Menus déroulants'!$B$1:$B$2</xm:f>
          </x14:formula1>
          <xm:sqref>G10:G19</xm:sqref>
        </x14:dataValidation>
        <x14:dataValidation type="list" allowBlank="1" showInputMessage="1" showErrorMessage="1">
          <x14:formula1>
            <xm:f>'Menus déroulants'!$C$1:$C$2</xm:f>
          </x14:formula1>
          <xm:sqref>H10:H19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H40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RowHeight="14.25" x14ac:dyDescent="0.25"/>
  <cols>
    <col min="1" max="1" width="23.140625" style="69" customWidth="1"/>
    <col min="2" max="2" width="54.42578125" style="97" customWidth="1"/>
    <col min="3" max="57" width="6.7109375" style="69" customWidth="1"/>
    <col min="58" max="59" width="8.7109375" style="69" customWidth="1"/>
    <col min="60" max="16384" width="11.42578125" style="69"/>
  </cols>
  <sheetData>
    <row r="1" spans="1:60" s="54" customFormat="1" ht="24" customHeight="1" thickBot="1" x14ac:dyDescent="0.3">
      <c r="A1" s="184" t="s">
        <v>5</v>
      </c>
      <c r="B1" s="186"/>
      <c r="C1" s="53"/>
      <c r="BB1" s="184" t="s">
        <v>20</v>
      </c>
      <c r="BC1" s="185"/>
      <c r="BD1" s="185"/>
      <c r="BE1" s="185"/>
      <c r="BF1" s="185"/>
      <c r="BG1" s="186"/>
      <c r="BH1" s="55"/>
    </row>
    <row r="2" spans="1:60" s="54" customFormat="1" ht="9.9499999999999993" customHeight="1" thickBot="1" x14ac:dyDescent="0.3">
      <c r="A2" s="56"/>
      <c r="B2" s="91"/>
      <c r="C2" s="57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B2" s="59"/>
      <c r="BC2" s="59"/>
      <c r="BD2" s="59"/>
      <c r="BE2" s="59"/>
      <c r="BF2" s="59"/>
      <c r="BG2" s="59"/>
    </row>
    <row r="3" spans="1:60" ht="29.25" thickBot="1" x14ac:dyDescent="0.3">
      <c r="A3" s="210"/>
      <c r="B3" s="211"/>
      <c r="C3" s="52" t="s">
        <v>22</v>
      </c>
      <c r="D3" s="86" t="s">
        <v>23</v>
      </c>
      <c r="E3" s="86" t="s">
        <v>24</v>
      </c>
      <c r="F3" s="86" t="s">
        <v>25</v>
      </c>
      <c r="G3" s="86" t="s">
        <v>26</v>
      </c>
      <c r="H3" s="86" t="s">
        <v>27</v>
      </c>
      <c r="I3" s="86" t="s">
        <v>28</v>
      </c>
      <c r="J3" s="86" t="s">
        <v>29</v>
      </c>
      <c r="K3" s="86" t="s">
        <v>30</v>
      </c>
      <c r="L3" s="86" t="s">
        <v>31</v>
      </c>
      <c r="M3" s="86" t="s">
        <v>32</v>
      </c>
      <c r="N3" s="86" t="s">
        <v>33</v>
      </c>
      <c r="O3" s="86" t="s">
        <v>34</v>
      </c>
      <c r="P3" s="86" t="s">
        <v>35</v>
      </c>
      <c r="Q3" s="86" t="s">
        <v>36</v>
      </c>
      <c r="R3" s="86" t="s">
        <v>37</v>
      </c>
      <c r="S3" s="86" t="s">
        <v>38</v>
      </c>
      <c r="T3" s="86" t="s">
        <v>39</v>
      </c>
      <c r="U3" s="86" t="s">
        <v>40</v>
      </c>
      <c r="V3" s="86" t="s">
        <v>41</v>
      </c>
      <c r="W3" s="86" t="s">
        <v>42</v>
      </c>
      <c r="X3" s="86" t="s">
        <v>43</v>
      </c>
      <c r="Y3" s="86" t="s">
        <v>44</v>
      </c>
      <c r="Z3" s="86" t="s">
        <v>45</v>
      </c>
      <c r="AA3" s="86" t="s">
        <v>46</v>
      </c>
      <c r="AB3" s="86" t="s">
        <v>47</v>
      </c>
      <c r="AC3" s="86" t="s">
        <v>48</v>
      </c>
      <c r="AD3" s="86" t="s">
        <v>49</v>
      </c>
      <c r="AE3" s="86" t="s">
        <v>50</v>
      </c>
      <c r="AF3" s="86" t="s">
        <v>51</v>
      </c>
      <c r="AG3" s="86" t="s">
        <v>52</v>
      </c>
      <c r="AH3" s="86" t="s">
        <v>53</v>
      </c>
      <c r="AI3" s="86" t="s">
        <v>54</v>
      </c>
      <c r="AJ3" s="86" t="s">
        <v>55</v>
      </c>
      <c r="AK3" s="86" t="s">
        <v>56</v>
      </c>
      <c r="AL3" s="86" t="s">
        <v>57</v>
      </c>
      <c r="AM3" s="86" t="s">
        <v>58</v>
      </c>
      <c r="AN3" s="86" t="s">
        <v>59</v>
      </c>
      <c r="AO3" s="86" t="s">
        <v>60</v>
      </c>
      <c r="AP3" s="86" t="s">
        <v>61</v>
      </c>
      <c r="AQ3" s="86" t="s">
        <v>62</v>
      </c>
      <c r="AR3" s="86" t="s">
        <v>63</v>
      </c>
      <c r="AS3" s="86" t="s">
        <v>64</v>
      </c>
      <c r="AT3" s="86" t="s">
        <v>65</v>
      </c>
      <c r="AU3" s="86" t="s">
        <v>66</v>
      </c>
      <c r="AV3" s="86" t="s">
        <v>67</v>
      </c>
      <c r="AW3" s="86" t="s">
        <v>68</v>
      </c>
      <c r="AX3" s="86" t="s">
        <v>69</v>
      </c>
      <c r="AY3" s="86" t="s">
        <v>70</v>
      </c>
      <c r="AZ3" s="87" t="s">
        <v>71</v>
      </c>
      <c r="BA3" s="73"/>
      <c r="BB3" s="212" t="s">
        <v>19</v>
      </c>
      <c r="BC3" s="213"/>
      <c r="BD3" s="214"/>
      <c r="BE3" s="67"/>
      <c r="BF3" s="212" t="s">
        <v>73</v>
      </c>
      <c r="BG3" s="214"/>
      <c r="BH3" s="68"/>
    </row>
    <row r="4" spans="1:60" ht="15" thickBot="1" x14ac:dyDescent="0.3">
      <c r="A4" s="208" t="s">
        <v>112</v>
      </c>
      <c r="B4" s="209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2"/>
      <c r="BA4" s="63" t="s">
        <v>111</v>
      </c>
      <c r="BB4" s="141" t="s">
        <v>109</v>
      </c>
      <c r="BC4" s="142" t="s">
        <v>110</v>
      </c>
      <c r="BD4" s="143" t="s">
        <v>2</v>
      </c>
      <c r="BE4" s="67"/>
      <c r="BF4" s="141" t="s">
        <v>109</v>
      </c>
      <c r="BG4" s="142" t="s">
        <v>110</v>
      </c>
      <c r="BH4" s="68"/>
    </row>
    <row r="5" spans="1:60" ht="15" customHeight="1" x14ac:dyDescent="0.25">
      <c r="A5" s="201" t="s">
        <v>147</v>
      </c>
      <c r="B5" s="92" t="s">
        <v>131</v>
      </c>
      <c r="C5" s="70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2"/>
      <c r="BA5" s="73"/>
      <c r="BB5" s="64">
        <f>COUNTIF(C5:AZ5,"Oui")</f>
        <v>0</v>
      </c>
      <c r="BC5" s="65">
        <f>COUNTIF(C5:AZ5,"Non")</f>
        <v>0</v>
      </c>
      <c r="BD5" s="66">
        <f t="shared" ref="BD5" si="0">BB5+BC5</f>
        <v>0</v>
      </c>
      <c r="BE5" s="67"/>
      <c r="BF5" s="152" t="e">
        <f t="shared" ref="BF5" si="1">BB5/BD5</f>
        <v>#DIV/0!</v>
      </c>
      <c r="BG5" s="153" t="e">
        <f t="shared" ref="BG5" si="2">BC5/BD5</f>
        <v>#DIV/0!</v>
      </c>
      <c r="BH5" s="68"/>
    </row>
    <row r="6" spans="1:60" ht="15" customHeight="1" x14ac:dyDescent="0.25">
      <c r="A6" s="202"/>
      <c r="B6" s="94" t="s">
        <v>144</v>
      </c>
      <c r="C6" s="79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1"/>
      <c r="BA6" s="73"/>
      <c r="BB6" s="74">
        <f t="shared" ref="BB6:BB31" si="3">COUNTIF(C6:AZ6,"Oui")</f>
        <v>0</v>
      </c>
      <c r="BC6" s="75">
        <f t="shared" ref="BC6:BC31" si="4">COUNTIF(C6:AZ6,"Non")</f>
        <v>0</v>
      </c>
      <c r="BD6" s="76">
        <f t="shared" ref="BD6:BD35" si="5">BB6+BC6</f>
        <v>0</v>
      </c>
      <c r="BE6" s="67"/>
      <c r="BF6" s="77" t="e">
        <f t="shared" ref="BF6:BF35" si="6">BB6/BD6</f>
        <v>#DIV/0!</v>
      </c>
      <c r="BG6" s="78" t="e">
        <f t="shared" ref="BG6:BG35" si="7">BC6/BD6</f>
        <v>#DIV/0!</v>
      </c>
      <c r="BH6" s="68"/>
    </row>
    <row r="7" spans="1:60" ht="15" customHeight="1" x14ac:dyDescent="0.25">
      <c r="A7" s="202"/>
      <c r="B7" s="93" t="s">
        <v>132</v>
      </c>
      <c r="C7" s="88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90"/>
      <c r="BA7" s="73"/>
      <c r="BB7" s="74">
        <f t="shared" si="3"/>
        <v>0</v>
      </c>
      <c r="BC7" s="75">
        <f t="shared" si="4"/>
        <v>0</v>
      </c>
      <c r="BD7" s="76">
        <f t="shared" si="5"/>
        <v>0</v>
      </c>
      <c r="BE7" s="67"/>
      <c r="BF7" s="77" t="e">
        <f t="shared" si="6"/>
        <v>#DIV/0!</v>
      </c>
      <c r="BG7" s="78" t="e">
        <f t="shared" si="7"/>
        <v>#DIV/0!</v>
      </c>
      <c r="BH7" s="68"/>
    </row>
    <row r="8" spans="1:60" ht="15" customHeight="1" x14ac:dyDescent="0.25">
      <c r="A8" s="202"/>
      <c r="B8" s="94" t="s">
        <v>114</v>
      </c>
      <c r="C8" s="79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1"/>
      <c r="BA8" s="73"/>
      <c r="BB8" s="74">
        <f t="shared" si="3"/>
        <v>0</v>
      </c>
      <c r="BC8" s="75">
        <f t="shared" si="4"/>
        <v>0</v>
      </c>
      <c r="BD8" s="76">
        <f t="shared" si="5"/>
        <v>0</v>
      </c>
      <c r="BE8" s="67"/>
      <c r="BF8" s="77" t="e">
        <f t="shared" si="6"/>
        <v>#DIV/0!</v>
      </c>
      <c r="BG8" s="78" t="e">
        <f t="shared" si="7"/>
        <v>#DIV/0!</v>
      </c>
      <c r="BH8" s="68"/>
    </row>
    <row r="9" spans="1:60" ht="15" customHeight="1" x14ac:dyDescent="0.25">
      <c r="A9" s="202"/>
      <c r="B9" s="93" t="s">
        <v>115</v>
      </c>
      <c r="C9" s="88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90"/>
      <c r="BA9" s="73"/>
      <c r="BB9" s="74">
        <f t="shared" si="3"/>
        <v>0</v>
      </c>
      <c r="BC9" s="75">
        <f t="shared" si="4"/>
        <v>0</v>
      </c>
      <c r="BD9" s="76">
        <f t="shared" si="5"/>
        <v>0</v>
      </c>
      <c r="BE9" s="67"/>
      <c r="BF9" s="77" t="e">
        <f t="shared" si="6"/>
        <v>#DIV/0!</v>
      </c>
      <c r="BG9" s="78" t="e">
        <f t="shared" si="7"/>
        <v>#DIV/0!</v>
      </c>
      <c r="BH9" s="68"/>
    </row>
    <row r="10" spans="1:60" ht="15" customHeight="1" x14ac:dyDescent="0.25">
      <c r="A10" s="202"/>
      <c r="B10" s="94" t="s">
        <v>133</v>
      </c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1"/>
      <c r="BA10" s="73"/>
      <c r="BB10" s="74">
        <f t="shared" si="3"/>
        <v>0</v>
      </c>
      <c r="BC10" s="75">
        <f t="shared" si="4"/>
        <v>0</v>
      </c>
      <c r="BD10" s="76">
        <f t="shared" si="5"/>
        <v>0</v>
      </c>
      <c r="BE10" s="67"/>
      <c r="BF10" s="77" t="e">
        <f t="shared" si="6"/>
        <v>#DIV/0!</v>
      </c>
      <c r="BG10" s="78" t="e">
        <f t="shared" si="7"/>
        <v>#DIV/0!</v>
      </c>
      <c r="BH10" s="68"/>
    </row>
    <row r="11" spans="1:60" ht="15" customHeight="1" x14ac:dyDescent="0.25">
      <c r="A11" s="202"/>
      <c r="B11" s="93" t="s">
        <v>134</v>
      </c>
      <c r="C11" s="88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90"/>
      <c r="BA11" s="73"/>
      <c r="BB11" s="74">
        <f t="shared" si="3"/>
        <v>0</v>
      </c>
      <c r="BC11" s="75">
        <f t="shared" si="4"/>
        <v>0</v>
      </c>
      <c r="BD11" s="76">
        <f t="shared" si="5"/>
        <v>0</v>
      </c>
      <c r="BE11" s="67"/>
      <c r="BF11" s="77" t="e">
        <f t="shared" si="6"/>
        <v>#DIV/0!</v>
      </c>
      <c r="BG11" s="78" t="e">
        <f t="shared" si="7"/>
        <v>#DIV/0!</v>
      </c>
      <c r="BH11" s="68"/>
    </row>
    <row r="12" spans="1:60" ht="15" customHeight="1" x14ac:dyDescent="0.25">
      <c r="A12" s="202"/>
      <c r="B12" s="94" t="s">
        <v>16</v>
      </c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1"/>
      <c r="BA12" s="73"/>
      <c r="BB12" s="74">
        <f t="shared" si="3"/>
        <v>0</v>
      </c>
      <c r="BC12" s="75">
        <f t="shared" si="4"/>
        <v>0</v>
      </c>
      <c r="BD12" s="76">
        <f t="shared" si="5"/>
        <v>0</v>
      </c>
      <c r="BE12" s="67"/>
      <c r="BF12" s="77" t="e">
        <f t="shared" si="6"/>
        <v>#DIV/0!</v>
      </c>
      <c r="BG12" s="78" t="e">
        <f t="shared" si="7"/>
        <v>#DIV/0!</v>
      </c>
      <c r="BH12" s="68"/>
    </row>
    <row r="13" spans="1:60" ht="15" customHeight="1" thickBot="1" x14ac:dyDescent="0.3">
      <c r="A13" s="202"/>
      <c r="B13" s="95" t="s">
        <v>128</v>
      </c>
      <c r="C13" s="10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13"/>
      <c r="BA13" s="73"/>
      <c r="BB13" s="149">
        <f t="shared" si="3"/>
        <v>0</v>
      </c>
      <c r="BC13" s="150">
        <f t="shared" si="4"/>
        <v>0</v>
      </c>
      <c r="BD13" s="151">
        <f t="shared" si="5"/>
        <v>0</v>
      </c>
      <c r="BE13" s="67"/>
      <c r="BF13" s="154" t="e">
        <f t="shared" si="6"/>
        <v>#DIV/0!</v>
      </c>
      <c r="BG13" s="155" t="e">
        <f t="shared" si="7"/>
        <v>#DIV/0!</v>
      </c>
      <c r="BH13" s="68"/>
    </row>
    <row r="14" spans="1:60" ht="15" customHeight="1" x14ac:dyDescent="0.25">
      <c r="A14" s="203" t="s">
        <v>17</v>
      </c>
      <c r="B14" s="96" t="s">
        <v>172</v>
      </c>
      <c r="C14" s="104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14"/>
      <c r="BA14" s="73"/>
      <c r="BB14" s="144">
        <f t="shared" si="3"/>
        <v>0</v>
      </c>
      <c r="BC14" s="145">
        <f t="shared" si="4"/>
        <v>0</v>
      </c>
      <c r="BD14" s="146">
        <f t="shared" si="5"/>
        <v>0</v>
      </c>
      <c r="BE14" s="67"/>
      <c r="BF14" s="147" t="e">
        <f t="shared" si="6"/>
        <v>#DIV/0!</v>
      </c>
      <c r="BG14" s="148" t="e">
        <f t="shared" si="7"/>
        <v>#DIV/0!</v>
      </c>
      <c r="BH14" s="68"/>
    </row>
    <row r="15" spans="1:60" ht="15" customHeight="1" x14ac:dyDescent="0.25">
      <c r="A15" s="204"/>
      <c r="B15" s="93" t="s">
        <v>135</v>
      </c>
      <c r="C15" s="105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90"/>
      <c r="BA15" s="73"/>
      <c r="BB15" s="74">
        <f t="shared" si="3"/>
        <v>0</v>
      </c>
      <c r="BC15" s="75">
        <f t="shared" si="4"/>
        <v>0</v>
      </c>
      <c r="BD15" s="76">
        <f t="shared" si="5"/>
        <v>0</v>
      </c>
      <c r="BE15" s="67"/>
      <c r="BF15" s="77" t="e">
        <f t="shared" si="6"/>
        <v>#DIV/0!</v>
      </c>
      <c r="BG15" s="78" t="e">
        <f t="shared" si="7"/>
        <v>#DIV/0!</v>
      </c>
      <c r="BH15" s="68"/>
    </row>
    <row r="16" spans="1:60" ht="15" customHeight="1" x14ac:dyDescent="0.25">
      <c r="A16" s="205"/>
      <c r="B16" s="94" t="s">
        <v>136</v>
      </c>
      <c r="C16" s="106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1"/>
      <c r="BA16" s="73"/>
      <c r="BB16" s="74">
        <f t="shared" si="3"/>
        <v>0</v>
      </c>
      <c r="BC16" s="75">
        <f t="shared" si="4"/>
        <v>0</v>
      </c>
      <c r="BD16" s="76">
        <f t="shared" si="5"/>
        <v>0</v>
      </c>
      <c r="BE16" s="67"/>
      <c r="BF16" s="77" t="e">
        <f t="shared" si="6"/>
        <v>#DIV/0!</v>
      </c>
      <c r="BG16" s="78" t="e">
        <f t="shared" si="7"/>
        <v>#DIV/0!</v>
      </c>
      <c r="BH16" s="68"/>
    </row>
    <row r="17" spans="1:60" x14ac:dyDescent="0.25">
      <c r="A17" s="205"/>
      <c r="B17" s="93" t="s">
        <v>116</v>
      </c>
      <c r="C17" s="105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90"/>
      <c r="BA17" s="73"/>
      <c r="BB17" s="74">
        <f t="shared" si="3"/>
        <v>0</v>
      </c>
      <c r="BC17" s="75">
        <f t="shared" si="4"/>
        <v>0</v>
      </c>
      <c r="BD17" s="76">
        <f t="shared" si="5"/>
        <v>0</v>
      </c>
      <c r="BE17" s="67"/>
      <c r="BF17" s="77" t="e">
        <f t="shared" si="6"/>
        <v>#DIV/0!</v>
      </c>
      <c r="BG17" s="78" t="e">
        <f t="shared" si="7"/>
        <v>#DIV/0!</v>
      </c>
      <c r="BH17" s="68"/>
    </row>
    <row r="18" spans="1:60" x14ac:dyDescent="0.25">
      <c r="A18" s="206"/>
      <c r="B18" s="94" t="s">
        <v>137</v>
      </c>
      <c r="C18" s="106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1"/>
      <c r="BA18" s="73"/>
      <c r="BB18" s="74">
        <f t="shared" si="3"/>
        <v>0</v>
      </c>
      <c r="BC18" s="75">
        <f t="shared" si="4"/>
        <v>0</v>
      </c>
      <c r="BD18" s="76">
        <f t="shared" si="5"/>
        <v>0</v>
      </c>
      <c r="BE18" s="67"/>
      <c r="BF18" s="77" t="e">
        <f t="shared" si="6"/>
        <v>#DIV/0!</v>
      </c>
      <c r="BG18" s="78" t="e">
        <f t="shared" si="7"/>
        <v>#DIV/0!</v>
      </c>
      <c r="BH18" s="68"/>
    </row>
    <row r="19" spans="1:60" ht="15" customHeight="1" thickBot="1" x14ac:dyDescent="0.3">
      <c r="A19" s="207"/>
      <c r="B19" s="95" t="s">
        <v>138</v>
      </c>
      <c r="C19" s="107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15"/>
      <c r="BA19" s="73"/>
      <c r="BB19" s="156">
        <f t="shared" si="3"/>
        <v>0</v>
      </c>
      <c r="BC19" s="157">
        <f t="shared" si="4"/>
        <v>0</v>
      </c>
      <c r="BD19" s="158">
        <f t="shared" si="5"/>
        <v>0</v>
      </c>
      <c r="BE19" s="67"/>
      <c r="BF19" s="159" t="e">
        <f t="shared" si="6"/>
        <v>#DIV/0!</v>
      </c>
      <c r="BG19" s="160" t="e">
        <f t="shared" si="7"/>
        <v>#DIV/0!</v>
      </c>
      <c r="BH19" s="68"/>
    </row>
    <row r="20" spans="1:60" ht="15" customHeight="1" x14ac:dyDescent="0.25">
      <c r="A20" s="201" t="s">
        <v>148</v>
      </c>
      <c r="B20" s="96" t="s">
        <v>144</v>
      </c>
      <c r="C20" s="106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1"/>
      <c r="BA20" s="73"/>
      <c r="BB20" s="64">
        <f t="shared" si="3"/>
        <v>0</v>
      </c>
      <c r="BC20" s="65">
        <f t="shared" si="4"/>
        <v>0</v>
      </c>
      <c r="BD20" s="66">
        <f t="shared" si="5"/>
        <v>0</v>
      </c>
      <c r="BE20" s="67"/>
      <c r="BF20" s="152" t="e">
        <f t="shared" si="6"/>
        <v>#DIV/0!</v>
      </c>
      <c r="BG20" s="153" t="e">
        <f t="shared" si="7"/>
        <v>#DIV/0!</v>
      </c>
      <c r="BH20" s="68"/>
    </row>
    <row r="21" spans="1:60" ht="15" customHeight="1" x14ac:dyDescent="0.25">
      <c r="A21" s="202"/>
      <c r="B21" s="109" t="s">
        <v>132</v>
      </c>
      <c r="C21" s="105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90"/>
      <c r="BA21" s="73"/>
      <c r="BB21" s="74">
        <f t="shared" si="3"/>
        <v>0</v>
      </c>
      <c r="BC21" s="75">
        <f t="shared" si="4"/>
        <v>0</v>
      </c>
      <c r="BD21" s="76">
        <f t="shared" si="5"/>
        <v>0</v>
      </c>
      <c r="BE21" s="67"/>
      <c r="BF21" s="77" t="e">
        <f t="shared" si="6"/>
        <v>#DIV/0!</v>
      </c>
      <c r="BG21" s="78" t="e">
        <f t="shared" si="7"/>
        <v>#DIV/0!</v>
      </c>
      <c r="BH21" s="68"/>
    </row>
    <row r="22" spans="1:60" ht="15" customHeight="1" x14ac:dyDescent="0.25">
      <c r="A22" s="202"/>
      <c r="B22" s="94" t="s">
        <v>114</v>
      </c>
      <c r="C22" s="106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1"/>
      <c r="BA22" s="73"/>
      <c r="BB22" s="74">
        <f t="shared" si="3"/>
        <v>0</v>
      </c>
      <c r="BC22" s="75">
        <f t="shared" si="4"/>
        <v>0</v>
      </c>
      <c r="BD22" s="76">
        <f t="shared" si="5"/>
        <v>0</v>
      </c>
      <c r="BE22" s="67"/>
      <c r="BF22" s="77" t="e">
        <f t="shared" si="6"/>
        <v>#DIV/0!</v>
      </c>
      <c r="BG22" s="78" t="e">
        <f t="shared" si="7"/>
        <v>#DIV/0!</v>
      </c>
      <c r="BH22" s="68"/>
    </row>
    <row r="23" spans="1:60" ht="15" customHeight="1" x14ac:dyDescent="0.25">
      <c r="A23" s="202"/>
      <c r="B23" s="109" t="s">
        <v>115</v>
      </c>
      <c r="C23" s="105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90"/>
      <c r="BA23" s="73"/>
      <c r="BB23" s="74">
        <f t="shared" si="3"/>
        <v>0</v>
      </c>
      <c r="BC23" s="75">
        <f t="shared" si="4"/>
        <v>0</v>
      </c>
      <c r="BD23" s="76">
        <f t="shared" si="5"/>
        <v>0</v>
      </c>
      <c r="BE23" s="67"/>
      <c r="BF23" s="77" t="e">
        <f t="shared" si="6"/>
        <v>#DIV/0!</v>
      </c>
      <c r="BG23" s="78" t="e">
        <f t="shared" si="7"/>
        <v>#DIV/0!</v>
      </c>
      <c r="BH23" s="68"/>
    </row>
    <row r="24" spans="1:60" ht="15" customHeight="1" x14ac:dyDescent="0.25">
      <c r="A24" s="202"/>
      <c r="B24" s="94" t="s">
        <v>139</v>
      </c>
      <c r="C24" s="106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1"/>
      <c r="BA24" s="73"/>
      <c r="BB24" s="74">
        <f t="shared" si="3"/>
        <v>0</v>
      </c>
      <c r="BC24" s="75">
        <f t="shared" si="4"/>
        <v>0</v>
      </c>
      <c r="BD24" s="76">
        <f t="shared" si="5"/>
        <v>0</v>
      </c>
      <c r="BE24" s="67"/>
      <c r="BF24" s="77" t="e">
        <f t="shared" si="6"/>
        <v>#DIV/0!</v>
      </c>
      <c r="BG24" s="78" t="e">
        <f t="shared" si="7"/>
        <v>#DIV/0!</v>
      </c>
      <c r="BH24" s="68"/>
    </row>
    <row r="25" spans="1:60" ht="15" customHeight="1" x14ac:dyDescent="0.25">
      <c r="A25" s="202"/>
      <c r="B25" s="110" t="s">
        <v>137</v>
      </c>
      <c r="C25" s="105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90"/>
      <c r="BA25" s="73"/>
      <c r="BB25" s="74">
        <f t="shared" si="3"/>
        <v>0</v>
      </c>
      <c r="BC25" s="75">
        <f t="shared" si="4"/>
        <v>0</v>
      </c>
      <c r="BD25" s="76">
        <f t="shared" si="5"/>
        <v>0</v>
      </c>
      <c r="BE25" s="67"/>
      <c r="BF25" s="77" t="e">
        <f t="shared" si="6"/>
        <v>#DIV/0!</v>
      </c>
      <c r="BG25" s="78" t="e">
        <f t="shared" si="7"/>
        <v>#DIV/0!</v>
      </c>
      <c r="BH25" s="68"/>
    </row>
    <row r="26" spans="1:60" ht="15" customHeight="1" x14ac:dyDescent="0.25">
      <c r="A26" s="202"/>
      <c r="B26" s="98" t="s">
        <v>140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90"/>
      <c r="BA26" s="73"/>
      <c r="BB26" s="74">
        <f t="shared" si="3"/>
        <v>0</v>
      </c>
      <c r="BC26" s="75">
        <f t="shared" si="4"/>
        <v>0</v>
      </c>
      <c r="BD26" s="76">
        <f t="shared" si="5"/>
        <v>0</v>
      </c>
      <c r="BE26" s="67"/>
      <c r="BF26" s="77" t="e">
        <f t="shared" si="6"/>
        <v>#DIV/0!</v>
      </c>
      <c r="BG26" s="78" t="e">
        <f t="shared" si="7"/>
        <v>#DIV/0!</v>
      </c>
      <c r="BH26" s="68"/>
    </row>
    <row r="27" spans="1:60" ht="25.5" x14ac:dyDescent="0.25">
      <c r="A27" s="202"/>
      <c r="B27" s="99" t="s">
        <v>141</v>
      </c>
      <c r="C27" s="105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90"/>
      <c r="BA27" s="73"/>
      <c r="BB27" s="74">
        <f t="shared" si="3"/>
        <v>0</v>
      </c>
      <c r="BC27" s="75">
        <f t="shared" si="4"/>
        <v>0</v>
      </c>
      <c r="BD27" s="76">
        <f t="shared" si="5"/>
        <v>0</v>
      </c>
      <c r="BE27" s="67"/>
      <c r="BF27" s="77" t="e">
        <f t="shared" si="6"/>
        <v>#DIV/0!</v>
      </c>
      <c r="BG27" s="78" t="e">
        <f t="shared" si="7"/>
        <v>#DIV/0!</v>
      </c>
      <c r="BH27" s="68"/>
    </row>
    <row r="28" spans="1:60" ht="15" customHeight="1" thickBot="1" x14ac:dyDescent="0.3">
      <c r="A28" s="202"/>
      <c r="B28" s="117" t="s">
        <v>142</v>
      </c>
      <c r="C28" s="118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20"/>
      <c r="BA28" s="73"/>
      <c r="BB28" s="149">
        <f t="shared" si="3"/>
        <v>0</v>
      </c>
      <c r="BC28" s="150">
        <f t="shared" si="4"/>
        <v>0</v>
      </c>
      <c r="BD28" s="151">
        <f t="shared" si="5"/>
        <v>0</v>
      </c>
      <c r="BE28" s="67"/>
      <c r="BF28" s="154" t="e">
        <f t="shared" si="6"/>
        <v>#DIV/0!</v>
      </c>
      <c r="BG28" s="155" t="e">
        <f t="shared" si="7"/>
        <v>#DIV/0!</v>
      </c>
      <c r="BH28" s="68"/>
    </row>
    <row r="29" spans="1:60" ht="15" customHeight="1" x14ac:dyDescent="0.25">
      <c r="A29" s="203" t="s">
        <v>149</v>
      </c>
      <c r="B29" s="96" t="s">
        <v>143</v>
      </c>
      <c r="C29" s="104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14"/>
      <c r="BA29" s="73"/>
      <c r="BB29" s="144">
        <f t="shared" si="3"/>
        <v>0</v>
      </c>
      <c r="BC29" s="145">
        <f t="shared" si="4"/>
        <v>0</v>
      </c>
      <c r="BD29" s="146">
        <f t="shared" si="5"/>
        <v>0</v>
      </c>
      <c r="BE29" s="67"/>
      <c r="BF29" s="147" t="e">
        <f t="shared" si="6"/>
        <v>#DIV/0!</v>
      </c>
      <c r="BG29" s="148" t="e">
        <f t="shared" si="7"/>
        <v>#DIV/0!</v>
      </c>
      <c r="BH29" s="68"/>
    </row>
    <row r="30" spans="1:60" ht="15" customHeight="1" x14ac:dyDescent="0.25">
      <c r="A30" s="205"/>
      <c r="B30" s="93" t="s">
        <v>173</v>
      </c>
      <c r="C30" s="105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90"/>
      <c r="BA30" s="73"/>
      <c r="BB30" s="74">
        <f t="shared" si="3"/>
        <v>0</v>
      </c>
      <c r="BC30" s="75">
        <f t="shared" si="4"/>
        <v>0</v>
      </c>
      <c r="BD30" s="76">
        <f t="shared" si="5"/>
        <v>0</v>
      </c>
      <c r="BE30" s="67"/>
      <c r="BF30" s="77" t="e">
        <f t="shared" si="6"/>
        <v>#DIV/0!</v>
      </c>
      <c r="BG30" s="78" t="e">
        <f t="shared" si="7"/>
        <v>#DIV/0!</v>
      </c>
      <c r="BH30" s="68"/>
    </row>
    <row r="31" spans="1:60" ht="15" customHeight="1" thickBot="1" x14ac:dyDescent="0.3">
      <c r="A31" s="205"/>
      <c r="B31" s="108" t="s">
        <v>174</v>
      </c>
      <c r="C31" s="12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2"/>
      <c r="BA31" s="73"/>
      <c r="BB31" s="156">
        <f t="shared" si="3"/>
        <v>0</v>
      </c>
      <c r="BC31" s="157">
        <f t="shared" si="4"/>
        <v>0</v>
      </c>
      <c r="BD31" s="158">
        <f t="shared" si="5"/>
        <v>0</v>
      </c>
      <c r="BE31" s="67"/>
      <c r="BF31" s="159" t="e">
        <f t="shared" si="6"/>
        <v>#DIV/0!</v>
      </c>
      <c r="BG31" s="160" t="e">
        <f t="shared" si="7"/>
        <v>#DIV/0!</v>
      </c>
      <c r="BH31" s="68"/>
    </row>
    <row r="32" spans="1:60" ht="15" customHeight="1" x14ac:dyDescent="0.25">
      <c r="A32" s="324" t="s">
        <v>18</v>
      </c>
      <c r="B32" s="92" t="s">
        <v>150</v>
      </c>
      <c r="C32" s="327" t="str">
        <f>IFERROR(COUNTIF(C$5:C$13,"Oui")/(COUNTA(C$5:C$13)-COUNTIF(C$5:C$13,"NA")),"")</f>
        <v/>
      </c>
      <c r="D32" s="122" t="str">
        <f t="shared" ref="D32:AZ32" si="8">IFERROR(COUNTIF(D$5:D$13,"Oui")/(COUNTA(D$5:D$13)-COUNTIF(D$5:D$13,"NA")),"")</f>
        <v/>
      </c>
      <c r="E32" s="122" t="str">
        <f t="shared" si="8"/>
        <v/>
      </c>
      <c r="F32" s="122" t="str">
        <f t="shared" si="8"/>
        <v/>
      </c>
      <c r="G32" s="122" t="str">
        <f t="shared" si="8"/>
        <v/>
      </c>
      <c r="H32" s="122" t="str">
        <f t="shared" si="8"/>
        <v/>
      </c>
      <c r="I32" s="122" t="str">
        <f t="shared" si="8"/>
        <v/>
      </c>
      <c r="J32" s="122" t="str">
        <f t="shared" si="8"/>
        <v/>
      </c>
      <c r="K32" s="122" t="str">
        <f t="shared" si="8"/>
        <v/>
      </c>
      <c r="L32" s="122" t="str">
        <f t="shared" si="8"/>
        <v/>
      </c>
      <c r="M32" s="122" t="str">
        <f t="shared" si="8"/>
        <v/>
      </c>
      <c r="N32" s="122" t="str">
        <f t="shared" si="8"/>
        <v/>
      </c>
      <c r="O32" s="122" t="str">
        <f t="shared" si="8"/>
        <v/>
      </c>
      <c r="P32" s="122" t="str">
        <f t="shared" si="8"/>
        <v/>
      </c>
      <c r="Q32" s="122" t="str">
        <f t="shared" si="8"/>
        <v/>
      </c>
      <c r="R32" s="122" t="str">
        <f t="shared" si="8"/>
        <v/>
      </c>
      <c r="S32" s="122" t="str">
        <f t="shared" si="8"/>
        <v/>
      </c>
      <c r="T32" s="122" t="str">
        <f t="shared" si="8"/>
        <v/>
      </c>
      <c r="U32" s="122" t="str">
        <f t="shared" si="8"/>
        <v/>
      </c>
      <c r="V32" s="122" t="str">
        <f t="shared" si="8"/>
        <v/>
      </c>
      <c r="W32" s="122" t="str">
        <f t="shared" si="8"/>
        <v/>
      </c>
      <c r="X32" s="122" t="str">
        <f t="shared" si="8"/>
        <v/>
      </c>
      <c r="Y32" s="122" t="str">
        <f t="shared" si="8"/>
        <v/>
      </c>
      <c r="Z32" s="122" t="str">
        <f t="shared" si="8"/>
        <v/>
      </c>
      <c r="AA32" s="122" t="str">
        <f t="shared" si="8"/>
        <v/>
      </c>
      <c r="AB32" s="122" t="str">
        <f t="shared" si="8"/>
        <v/>
      </c>
      <c r="AC32" s="122" t="str">
        <f t="shared" si="8"/>
        <v/>
      </c>
      <c r="AD32" s="122" t="str">
        <f t="shared" si="8"/>
        <v/>
      </c>
      <c r="AE32" s="122" t="str">
        <f t="shared" si="8"/>
        <v/>
      </c>
      <c r="AF32" s="122" t="str">
        <f t="shared" si="8"/>
        <v/>
      </c>
      <c r="AG32" s="122" t="str">
        <f t="shared" si="8"/>
        <v/>
      </c>
      <c r="AH32" s="122" t="str">
        <f t="shared" si="8"/>
        <v/>
      </c>
      <c r="AI32" s="122" t="str">
        <f t="shared" si="8"/>
        <v/>
      </c>
      <c r="AJ32" s="122" t="str">
        <f t="shared" si="8"/>
        <v/>
      </c>
      <c r="AK32" s="122" t="str">
        <f t="shared" si="8"/>
        <v/>
      </c>
      <c r="AL32" s="122" t="str">
        <f t="shared" si="8"/>
        <v/>
      </c>
      <c r="AM32" s="122" t="str">
        <f t="shared" si="8"/>
        <v/>
      </c>
      <c r="AN32" s="122" t="str">
        <f t="shared" si="8"/>
        <v/>
      </c>
      <c r="AO32" s="122" t="str">
        <f t="shared" si="8"/>
        <v/>
      </c>
      <c r="AP32" s="122" t="str">
        <f t="shared" si="8"/>
        <v/>
      </c>
      <c r="AQ32" s="122" t="str">
        <f t="shared" si="8"/>
        <v/>
      </c>
      <c r="AR32" s="122" t="str">
        <f t="shared" si="8"/>
        <v/>
      </c>
      <c r="AS32" s="122" t="str">
        <f t="shared" si="8"/>
        <v/>
      </c>
      <c r="AT32" s="122" t="str">
        <f t="shared" si="8"/>
        <v/>
      </c>
      <c r="AU32" s="122" t="str">
        <f t="shared" si="8"/>
        <v/>
      </c>
      <c r="AV32" s="122" t="str">
        <f t="shared" si="8"/>
        <v/>
      </c>
      <c r="AW32" s="122" t="str">
        <f t="shared" si="8"/>
        <v/>
      </c>
      <c r="AX32" s="122" t="str">
        <f t="shared" si="8"/>
        <v/>
      </c>
      <c r="AY32" s="122" t="str">
        <f t="shared" si="8"/>
        <v/>
      </c>
      <c r="AZ32" s="123" t="str">
        <f t="shared" si="8"/>
        <v/>
      </c>
      <c r="BA32" s="73"/>
      <c r="BB32" s="64">
        <f>SUM(BB5:BB13)</f>
        <v>0</v>
      </c>
      <c r="BC32" s="65">
        <f>SUM(BC5:BC13)</f>
        <v>0</v>
      </c>
      <c r="BD32" s="66">
        <f t="shared" si="5"/>
        <v>0</v>
      </c>
      <c r="BE32" s="67"/>
      <c r="BF32" s="152" t="e">
        <f t="shared" si="6"/>
        <v>#DIV/0!</v>
      </c>
      <c r="BG32" s="153" t="e">
        <f t="shared" si="7"/>
        <v>#DIV/0!</v>
      </c>
      <c r="BH32" s="68"/>
    </row>
    <row r="33" spans="1:60" ht="15" customHeight="1" x14ac:dyDescent="0.25">
      <c r="A33" s="325"/>
      <c r="B33" s="94" t="s">
        <v>151</v>
      </c>
      <c r="C33" s="328" t="str">
        <f>IFERROR(COUNTIF(C$14:C$19,"Oui")/(COUNTA(C$14:C$19)),"")</f>
        <v/>
      </c>
      <c r="D33" s="124" t="str">
        <f t="shared" ref="D33:AZ33" si="9">IFERROR(COUNTIF(D$14:D$19,"Oui")/(COUNTA(D$14:D$19)),"")</f>
        <v/>
      </c>
      <c r="E33" s="124" t="str">
        <f t="shared" si="9"/>
        <v/>
      </c>
      <c r="F33" s="124" t="str">
        <f t="shared" si="9"/>
        <v/>
      </c>
      <c r="G33" s="124" t="str">
        <f t="shared" si="9"/>
        <v/>
      </c>
      <c r="H33" s="124" t="str">
        <f t="shared" si="9"/>
        <v/>
      </c>
      <c r="I33" s="124" t="str">
        <f t="shared" si="9"/>
        <v/>
      </c>
      <c r="J33" s="124" t="str">
        <f t="shared" si="9"/>
        <v/>
      </c>
      <c r="K33" s="124" t="str">
        <f t="shared" si="9"/>
        <v/>
      </c>
      <c r="L33" s="124" t="str">
        <f t="shared" si="9"/>
        <v/>
      </c>
      <c r="M33" s="124" t="str">
        <f t="shared" si="9"/>
        <v/>
      </c>
      <c r="N33" s="124" t="str">
        <f t="shared" si="9"/>
        <v/>
      </c>
      <c r="O33" s="124" t="str">
        <f t="shared" si="9"/>
        <v/>
      </c>
      <c r="P33" s="124" t="str">
        <f t="shared" si="9"/>
        <v/>
      </c>
      <c r="Q33" s="124" t="str">
        <f t="shared" si="9"/>
        <v/>
      </c>
      <c r="R33" s="124" t="str">
        <f t="shared" si="9"/>
        <v/>
      </c>
      <c r="S33" s="124" t="str">
        <f t="shared" si="9"/>
        <v/>
      </c>
      <c r="T33" s="124" t="str">
        <f t="shared" si="9"/>
        <v/>
      </c>
      <c r="U33" s="124" t="str">
        <f t="shared" si="9"/>
        <v/>
      </c>
      <c r="V33" s="124" t="str">
        <f t="shared" si="9"/>
        <v/>
      </c>
      <c r="W33" s="124" t="str">
        <f t="shared" si="9"/>
        <v/>
      </c>
      <c r="X33" s="124" t="str">
        <f t="shared" si="9"/>
        <v/>
      </c>
      <c r="Y33" s="124" t="str">
        <f t="shared" si="9"/>
        <v/>
      </c>
      <c r="Z33" s="124" t="str">
        <f t="shared" si="9"/>
        <v/>
      </c>
      <c r="AA33" s="124" t="str">
        <f t="shared" si="9"/>
        <v/>
      </c>
      <c r="AB33" s="124" t="str">
        <f t="shared" si="9"/>
        <v/>
      </c>
      <c r="AC33" s="124" t="str">
        <f t="shared" si="9"/>
        <v/>
      </c>
      <c r="AD33" s="124" t="str">
        <f t="shared" si="9"/>
        <v/>
      </c>
      <c r="AE33" s="124" t="str">
        <f t="shared" si="9"/>
        <v/>
      </c>
      <c r="AF33" s="124" t="str">
        <f t="shared" si="9"/>
        <v/>
      </c>
      <c r="AG33" s="124" t="str">
        <f t="shared" si="9"/>
        <v/>
      </c>
      <c r="AH33" s="124" t="str">
        <f t="shared" si="9"/>
        <v/>
      </c>
      <c r="AI33" s="124" t="str">
        <f t="shared" si="9"/>
        <v/>
      </c>
      <c r="AJ33" s="124" t="str">
        <f t="shared" si="9"/>
        <v/>
      </c>
      <c r="AK33" s="124" t="str">
        <f t="shared" si="9"/>
        <v/>
      </c>
      <c r="AL33" s="124" t="str">
        <f t="shared" si="9"/>
        <v/>
      </c>
      <c r="AM33" s="124" t="str">
        <f t="shared" si="9"/>
        <v/>
      </c>
      <c r="AN33" s="124" t="str">
        <f t="shared" si="9"/>
        <v/>
      </c>
      <c r="AO33" s="124" t="str">
        <f t="shared" si="9"/>
        <v/>
      </c>
      <c r="AP33" s="124" t="str">
        <f t="shared" si="9"/>
        <v/>
      </c>
      <c r="AQ33" s="124" t="str">
        <f t="shared" si="9"/>
        <v/>
      </c>
      <c r="AR33" s="124" t="str">
        <f t="shared" si="9"/>
        <v/>
      </c>
      <c r="AS33" s="124" t="str">
        <f t="shared" si="9"/>
        <v/>
      </c>
      <c r="AT33" s="124" t="str">
        <f t="shared" si="9"/>
        <v/>
      </c>
      <c r="AU33" s="124" t="str">
        <f t="shared" si="9"/>
        <v/>
      </c>
      <c r="AV33" s="124" t="str">
        <f t="shared" si="9"/>
        <v/>
      </c>
      <c r="AW33" s="124" t="str">
        <f t="shared" si="9"/>
        <v/>
      </c>
      <c r="AX33" s="124" t="str">
        <f t="shared" si="9"/>
        <v/>
      </c>
      <c r="AY33" s="124" t="str">
        <f t="shared" si="9"/>
        <v/>
      </c>
      <c r="AZ33" s="125" t="str">
        <f t="shared" si="9"/>
        <v/>
      </c>
      <c r="BA33" s="73"/>
      <c r="BB33" s="74">
        <f>SUM(BB14:BB19)</f>
        <v>0</v>
      </c>
      <c r="BC33" s="75">
        <f>SUM(BC14:BC19)</f>
        <v>0</v>
      </c>
      <c r="BD33" s="76">
        <f t="shared" si="5"/>
        <v>0</v>
      </c>
      <c r="BE33" s="67"/>
      <c r="BF33" s="77" t="e">
        <f t="shared" si="6"/>
        <v>#DIV/0!</v>
      </c>
      <c r="BG33" s="78" t="e">
        <f t="shared" si="7"/>
        <v>#DIV/0!</v>
      </c>
      <c r="BH33" s="68"/>
    </row>
    <row r="34" spans="1:60" ht="15" customHeight="1" x14ac:dyDescent="0.25">
      <c r="A34" s="325"/>
      <c r="B34" s="93" t="s">
        <v>146</v>
      </c>
      <c r="C34" s="328" t="str">
        <f>IFERROR(COUNTIF(C$5:C$19,"Oui")/(COUNTA(C$5:C$19)-COUNTIF(C$5:C$19,"NA")),"")</f>
        <v/>
      </c>
      <c r="D34" s="124" t="str">
        <f t="shared" ref="D34:AZ34" si="10">IFERROR(COUNTIF(D$5:D$19,"Oui")/(COUNTA(D$5:D$19)-COUNTIF(D$5:D$19,"NA")),"")</f>
        <v/>
      </c>
      <c r="E34" s="124" t="str">
        <f t="shared" si="10"/>
        <v/>
      </c>
      <c r="F34" s="124" t="str">
        <f t="shared" si="10"/>
        <v/>
      </c>
      <c r="G34" s="124" t="str">
        <f t="shared" si="10"/>
        <v/>
      </c>
      <c r="H34" s="124" t="str">
        <f t="shared" si="10"/>
        <v/>
      </c>
      <c r="I34" s="124" t="str">
        <f t="shared" si="10"/>
        <v/>
      </c>
      <c r="J34" s="124" t="str">
        <f t="shared" si="10"/>
        <v/>
      </c>
      <c r="K34" s="124" t="str">
        <f t="shared" si="10"/>
        <v/>
      </c>
      <c r="L34" s="124" t="str">
        <f t="shared" si="10"/>
        <v/>
      </c>
      <c r="M34" s="124" t="str">
        <f t="shared" si="10"/>
        <v/>
      </c>
      <c r="N34" s="124" t="str">
        <f t="shared" si="10"/>
        <v/>
      </c>
      <c r="O34" s="124" t="str">
        <f t="shared" si="10"/>
        <v/>
      </c>
      <c r="P34" s="124" t="str">
        <f t="shared" si="10"/>
        <v/>
      </c>
      <c r="Q34" s="124" t="str">
        <f t="shared" si="10"/>
        <v/>
      </c>
      <c r="R34" s="124" t="str">
        <f t="shared" si="10"/>
        <v/>
      </c>
      <c r="S34" s="124" t="str">
        <f t="shared" si="10"/>
        <v/>
      </c>
      <c r="T34" s="124" t="str">
        <f t="shared" si="10"/>
        <v/>
      </c>
      <c r="U34" s="124" t="str">
        <f t="shared" si="10"/>
        <v/>
      </c>
      <c r="V34" s="124" t="str">
        <f t="shared" si="10"/>
        <v/>
      </c>
      <c r="W34" s="124" t="str">
        <f t="shared" si="10"/>
        <v/>
      </c>
      <c r="X34" s="124" t="str">
        <f t="shared" si="10"/>
        <v/>
      </c>
      <c r="Y34" s="124" t="str">
        <f t="shared" si="10"/>
        <v/>
      </c>
      <c r="Z34" s="124" t="str">
        <f t="shared" si="10"/>
        <v/>
      </c>
      <c r="AA34" s="124" t="str">
        <f t="shared" si="10"/>
        <v/>
      </c>
      <c r="AB34" s="124" t="str">
        <f t="shared" si="10"/>
        <v/>
      </c>
      <c r="AC34" s="124" t="str">
        <f t="shared" si="10"/>
        <v/>
      </c>
      <c r="AD34" s="124" t="str">
        <f t="shared" si="10"/>
        <v/>
      </c>
      <c r="AE34" s="124" t="str">
        <f t="shared" si="10"/>
        <v/>
      </c>
      <c r="AF34" s="124" t="str">
        <f t="shared" si="10"/>
        <v/>
      </c>
      <c r="AG34" s="124" t="str">
        <f t="shared" si="10"/>
        <v/>
      </c>
      <c r="AH34" s="124" t="str">
        <f t="shared" si="10"/>
        <v/>
      </c>
      <c r="AI34" s="124" t="str">
        <f t="shared" si="10"/>
        <v/>
      </c>
      <c r="AJ34" s="124" t="str">
        <f t="shared" si="10"/>
        <v/>
      </c>
      <c r="AK34" s="124" t="str">
        <f t="shared" si="10"/>
        <v/>
      </c>
      <c r="AL34" s="124" t="str">
        <f t="shared" si="10"/>
        <v/>
      </c>
      <c r="AM34" s="124" t="str">
        <f t="shared" si="10"/>
        <v/>
      </c>
      <c r="AN34" s="124" t="str">
        <f t="shared" si="10"/>
        <v/>
      </c>
      <c r="AO34" s="124" t="str">
        <f t="shared" si="10"/>
        <v/>
      </c>
      <c r="AP34" s="124" t="str">
        <f t="shared" si="10"/>
        <v/>
      </c>
      <c r="AQ34" s="124" t="str">
        <f t="shared" si="10"/>
        <v/>
      </c>
      <c r="AR34" s="124" t="str">
        <f t="shared" si="10"/>
        <v/>
      </c>
      <c r="AS34" s="124" t="str">
        <f t="shared" si="10"/>
        <v/>
      </c>
      <c r="AT34" s="124" t="str">
        <f t="shared" si="10"/>
        <v/>
      </c>
      <c r="AU34" s="124" t="str">
        <f t="shared" si="10"/>
        <v/>
      </c>
      <c r="AV34" s="124" t="str">
        <f t="shared" si="10"/>
        <v/>
      </c>
      <c r="AW34" s="124" t="str">
        <f t="shared" si="10"/>
        <v/>
      </c>
      <c r="AX34" s="124" t="str">
        <f t="shared" si="10"/>
        <v/>
      </c>
      <c r="AY34" s="124" t="str">
        <f t="shared" si="10"/>
        <v/>
      </c>
      <c r="AZ34" s="125" t="str">
        <f t="shared" si="10"/>
        <v/>
      </c>
      <c r="BA34" s="73"/>
      <c r="BB34" s="74">
        <f>SUM(BB5:BB19)</f>
        <v>0</v>
      </c>
      <c r="BC34" s="75">
        <f>SUM(BC5:BC19)</f>
        <v>0</v>
      </c>
      <c r="BD34" s="76">
        <f t="shared" si="5"/>
        <v>0</v>
      </c>
      <c r="BE34" s="67"/>
      <c r="BF34" s="77" t="e">
        <f t="shared" si="6"/>
        <v>#DIV/0!</v>
      </c>
      <c r="BG34" s="78" t="e">
        <f t="shared" si="7"/>
        <v>#DIV/0!</v>
      </c>
      <c r="BH34" s="68"/>
    </row>
    <row r="35" spans="1:60" ht="15" customHeight="1" x14ac:dyDescent="0.25">
      <c r="A35" s="325"/>
      <c r="B35" s="94" t="s">
        <v>177</v>
      </c>
      <c r="C35" s="328" t="str">
        <f>IFERROR(COUNTIF(C$20:C$28,"Oui")/(COUNTA(C$20:C$28)-COUNTIF(C$20:C$28,"NA")),"")</f>
        <v/>
      </c>
      <c r="D35" s="124" t="str">
        <f t="shared" ref="D35:AZ35" si="11">IFERROR(COUNTIF(D$20:D$28,"Oui")/(COUNTA(D$20:D$28)-COUNTIF(D$20:D$28,"NA")),"")</f>
        <v/>
      </c>
      <c r="E35" s="124" t="str">
        <f t="shared" si="11"/>
        <v/>
      </c>
      <c r="F35" s="124" t="str">
        <f t="shared" si="11"/>
        <v/>
      </c>
      <c r="G35" s="124" t="str">
        <f t="shared" si="11"/>
        <v/>
      </c>
      <c r="H35" s="124" t="str">
        <f t="shared" si="11"/>
        <v/>
      </c>
      <c r="I35" s="124" t="str">
        <f t="shared" si="11"/>
        <v/>
      </c>
      <c r="J35" s="124" t="str">
        <f t="shared" si="11"/>
        <v/>
      </c>
      <c r="K35" s="124" t="str">
        <f t="shared" si="11"/>
        <v/>
      </c>
      <c r="L35" s="124" t="str">
        <f t="shared" si="11"/>
        <v/>
      </c>
      <c r="M35" s="124" t="str">
        <f t="shared" si="11"/>
        <v/>
      </c>
      <c r="N35" s="124" t="str">
        <f t="shared" si="11"/>
        <v/>
      </c>
      <c r="O35" s="124" t="str">
        <f t="shared" si="11"/>
        <v/>
      </c>
      <c r="P35" s="124" t="str">
        <f t="shared" si="11"/>
        <v/>
      </c>
      <c r="Q35" s="124" t="str">
        <f t="shared" si="11"/>
        <v/>
      </c>
      <c r="R35" s="124" t="str">
        <f t="shared" si="11"/>
        <v/>
      </c>
      <c r="S35" s="124" t="str">
        <f t="shared" si="11"/>
        <v/>
      </c>
      <c r="T35" s="124" t="str">
        <f t="shared" si="11"/>
        <v/>
      </c>
      <c r="U35" s="124" t="str">
        <f t="shared" si="11"/>
        <v/>
      </c>
      <c r="V35" s="124" t="str">
        <f t="shared" si="11"/>
        <v/>
      </c>
      <c r="W35" s="124" t="str">
        <f t="shared" si="11"/>
        <v/>
      </c>
      <c r="X35" s="124" t="str">
        <f t="shared" si="11"/>
        <v/>
      </c>
      <c r="Y35" s="124" t="str">
        <f t="shared" si="11"/>
        <v/>
      </c>
      <c r="Z35" s="124" t="str">
        <f t="shared" si="11"/>
        <v/>
      </c>
      <c r="AA35" s="124" t="str">
        <f t="shared" si="11"/>
        <v/>
      </c>
      <c r="AB35" s="124" t="str">
        <f t="shared" si="11"/>
        <v/>
      </c>
      <c r="AC35" s="124" t="str">
        <f t="shared" si="11"/>
        <v/>
      </c>
      <c r="AD35" s="124" t="str">
        <f t="shared" si="11"/>
        <v/>
      </c>
      <c r="AE35" s="124" t="str">
        <f t="shared" si="11"/>
        <v/>
      </c>
      <c r="AF35" s="124" t="str">
        <f t="shared" si="11"/>
        <v/>
      </c>
      <c r="AG35" s="124" t="str">
        <f t="shared" si="11"/>
        <v/>
      </c>
      <c r="AH35" s="124" t="str">
        <f t="shared" si="11"/>
        <v/>
      </c>
      <c r="AI35" s="124" t="str">
        <f t="shared" si="11"/>
        <v/>
      </c>
      <c r="AJ35" s="124" t="str">
        <f t="shared" si="11"/>
        <v/>
      </c>
      <c r="AK35" s="124" t="str">
        <f t="shared" si="11"/>
        <v/>
      </c>
      <c r="AL35" s="124" t="str">
        <f t="shared" si="11"/>
        <v/>
      </c>
      <c r="AM35" s="124" t="str">
        <f t="shared" si="11"/>
        <v/>
      </c>
      <c r="AN35" s="124" t="str">
        <f t="shared" si="11"/>
        <v/>
      </c>
      <c r="AO35" s="124" t="str">
        <f t="shared" si="11"/>
        <v/>
      </c>
      <c r="AP35" s="124" t="str">
        <f t="shared" si="11"/>
        <v/>
      </c>
      <c r="AQ35" s="124" t="str">
        <f t="shared" si="11"/>
        <v/>
      </c>
      <c r="AR35" s="124" t="str">
        <f t="shared" si="11"/>
        <v/>
      </c>
      <c r="AS35" s="124" t="str">
        <f t="shared" si="11"/>
        <v/>
      </c>
      <c r="AT35" s="124" t="str">
        <f t="shared" si="11"/>
        <v/>
      </c>
      <c r="AU35" s="124" t="str">
        <f t="shared" si="11"/>
        <v/>
      </c>
      <c r="AV35" s="124" t="str">
        <f t="shared" si="11"/>
        <v/>
      </c>
      <c r="AW35" s="124" t="str">
        <f t="shared" si="11"/>
        <v/>
      </c>
      <c r="AX35" s="124" t="str">
        <f t="shared" si="11"/>
        <v/>
      </c>
      <c r="AY35" s="124" t="str">
        <f t="shared" si="11"/>
        <v/>
      </c>
      <c r="AZ35" s="125" t="str">
        <f t="shared" si="11"/>
        <v/>
      </c>
      <c r="BA35" s="73"/>
      <c r="BB35" s="74">
        <f>SUM(BB20:BB28)</f>
        <v>0</v>
      </c>
      <c r="BC35" s="75">
        <f>SUM(BC20:BC28)</f>
        <v>0</v>
      </c>
      <c r="BD35" s="76">
        <f t="shared" si="5"/>
        <v>0</v>
      </c>
      <c r="BE35" s="67"/>
      <c r="BF35" s="77" t="e">
        <f t="shared" si="6"/>
        <v>#DIV/0!</v>
      </c>
      <c r="BG35" s="78" t="e">
        <f t="shared" si="7"/>
        <v>#DIV/0!</v>
      </c>
      <c r="BH35" s="68"/>
    </row>
    <row r="36" spans="1:60" ht="15" customHeight="1" x14ac:dyDescent="0.25">
      <c r="A36" s="325"/>
      <c r="B36" s="93" t="s">
        <v>178</v>
      </c>
      <c r="C36" s="328" t="str">
        <f>IF(C$29="Non",0,IF(C$29="Oui",IFERROR(COUNTIF(C$20:C$28,"Oui")/(COUNTA(C$20:C$28)-COUNTIF(C$20:C$28,"NA")),""),""))</f>
        <v/>
      </c>
      <c r="D36" s="124" t="str">
        <f t="shared" ref="D36:AZ37" si="12">IF(D$29="Non",0,IF(D$29="Oui",IFERROR(COUNTIF(D$20:D$28,"Oui")/(COUNTA(D$20:D$28)-COUNTIF(D$20:D$28,"NA")),""),""))</f>
        <v/>
      </c>
      <c r="E36" s="124" t="str">
        <f t="shared" si="12"/>
        <v/>
      </c>
      <c r="F36" s="124" t="str">
        <f t="shared" si="12"/>
        <v/>
      </c>
      <c r="G36" s="124" t="str">
        <f t="shared" si="12"/>
        <v/>
      </c>
      <c r="H36" s="124" t="str">
        <f t="shared" si="12"/>
        <v/>
      </c>
      <c r="I36" s="124" t="str">
        <f t="shared" si="12"/>
        <v/>
      </c>
      <c r="J36" s="124" t="str">
        <f t="shared" si="12"/>
        <v/>
      </c>
      <c r="K36" s="124" t="str">
        <f t="shared" si="12"/>
        <v/>
      </c>
      <c r="L36" s="124" t="str">
        <f t="shared" si="12"/>
        <v/>
      </c>
      <c r="M36" s="124" t="str">
        <f t="shared" si="12"/>
        <v/>
      </c>
      <c r="N36" s="124" t="str">
        <f t="shared" si="12"/>
        <v/>
      </c>
      <c r="O36" s="124" t="str">
        <f t="shared" si="12"/>
        <v/>
      </c>
      <c r="P36" s="124" t="str">
        <f t="shared" si="12"/>
        <v/>
      </c>
      <c r="Q36" s="124" t="str">
        <f t="shared" si="12"/>
        <v/>
      </c>
      <c r="R36" s="124" t="str">
        <f t="shared" si="12"/>
        <v/>
      </c>
      <c r="S36" s="124" t="str">
        <f t="shared" si="12"/>
        <v/>
      </c>
      <c r="T36" s="124" t="str">
        <f t="shared" si="12"/>
        <v/>
      </c>
      <c r="U36" s="124" t="str">
        <f t="shared" si="12"/>
        <v/>
      </c>
      <c r="V36" s="124" t="str">
        <f t="shared" si="12"/>
        <v/>
      </c>
      <c r="W36" s="124" t="str">
        <f t="shared" si="12"/>
        <v/>
      </c>
      <c r="X36" s="124" t="str">
        <f t="shared" si="12"/>
        <v/>
      </c>
      <c r="Y36" s="124" t="str">
        <f t="shared" si="12"/>
        <v/>
      </c>
      <c r="Z36" s="124" t="str">
        <f t="shared" si="12"/>
        <v/>
      </c>
      <c r="AA36" s="124" t="str">
        <f t="shared" si="12"/>
        <v/>
      </c>
      <c r="AB36" s="124" t="str">
        <f t="shared" si="12"/>
        <v/>
      </c>
      <c r="AC36" s="124" t="str">
        <f t="shared" si="12"/>
        <v/>
      </c>
      <c r="AD36" s="124" t="str">
        <f t="shared" si="12"/>
        <v/>
      </c>
      <c r="AE36" s="124" t="str">
        <f t="shared" si="12"/>
        <v/>
      </c>
      <c r="AF36" s="124" t="str">
        <f t="shared" si="12"/>
        <v/>
      </c>
      <c r="AG36" s="124" t="str">
        <f t="shared" si="12"/>
        <v/>
      </c>
      <c r="AH36" s="124" t="str">
        <f t="shared" si="12"/>
        <v/>
      </c>
      <c r="AI36" s="124" t="str">
        <f t="shared" si="12"/>
        <v/>
      </c>
      <c r="AJ36" s="124" t="str">
        <f t="shared" si="12"/>
        <v/>
      </c>
      <c r="AK36" s="124" t="str">
        <f t="shared" si="12"/>
        <v/>
      </c>
      <c r="AL36" s="124" t="str">
        <f t="shared" si="12"/>
        <v/>
      </c>
      <c r="AM36" s="124" t="str">
        <f t="shared" si="12"/>
        <v/>
      </c>
      <c r="AN36" s="124" t="str">
        <f t="shared" si="12"/>
        <v/>
      </c>
      <c r="AO36" s="124" t="str">
        <f t="shared" si="12"/>
        <v/>
      </c>
      <c r="AP36" s="124" t="str">
        <f t="shared" si="12"/>
        <v/>
      </c>
      <c r="AQ36" s="124" t="str">
        <f t="shared" si="12"/>
        <v/>
      </c>
      <c r="AR36" s="124" t="str">
        <f t="shared" si="12"/>
        <v/>
      </c>
      <c r="AS36" s="124" t="str">
        <f t="shared" si="12"/>
        <v/>
      </c>
      <c r="AT36" s="124" t="str">
        <f t="shared" si="12"/>
        <v/>
      </c>
      <c r="AU36" s="124" t="str">
        <f t="shared" si="12"/>
        <v/>
      </c>
      <c r="AV36" s="124" t="str">
        <f t="shared" si="12"/>
        <v/>
      </c>
      <c r="AW36" s="124" t="str">
        <f t="shared" si="12"/>
        <v/>
      </c>
      <c r="AX36" s="124" t="str">
        <f t="shared" si="12"/>
        <v/>
      </c>
      <c r="AY36" s="124" t="str">
        <f t="shared" si="12"/>
        <v/>
      </c>
      <c r="AZ36" s="125" t="str">
        <f t="shared" si="12"/>
        <v/>
      </c>
      <c r="BA36" s="73"/>
      <c r="BB36" s="156" t="s">
        <v>171</v>
      </c>
      <c r="BC36" s="157" t="s">
        <v>171</v>
      </c>
      <c r="BD36" s="158" t="s">
        <v>171</v>
      </c>
      <c r="BE36" s="67"/>
      <c r="BF36" s="159" t="e">
        <f>AVERAGE(C36:AZ36)</f>
        <v>#DIV/0!</v>
      </c>
      <c r="BG36" s="160" t="e">
        <f>1-BF36</f>
        <v>#DIV/0!</v>
      </c>
      <c r="BH36" s="68"/>
    </row>
    <row r="37" spans="1:60" ht="15" customHeight="1" thickBot="1" x14ac:dyDescent="0.3">
      <c r="A37" s="326"/>
      <c r="B37" s="95" t="s">
        <v>180</v>
      </c>
      <c r="C37" s="329" t="str">
        <f>IFERROR(COUNTIF(C$5:C$28,"Oui")/(COUNTA(C$5:C$28)-COUNTIF(C$5:C$28,"NA")),"")</f>
        <v/>
      </c>
      <c r="D37" s="329" t="str">
        <f>IFERROR(COUNTIF(D$5:D$28,"Oui")/(COUNTA(D$5:D$28)-COUNTIF(D$5:D$28,"NA")),"")</f>
        <v/>
      </c>
      <c r="E37" s="329" t="str">
        <f>IFERROR(COUNTIF(E$5:E$28,"Oui")/(COUNTA(E$5:E$28)-COUNTIF(E$5:E$28,"NA")),"")</f>
        <v/>
      </c>
      <c r="F37" s="329" t="str">
        <f>IFERROR(COUNTIF(F$5:F$28,"Oui")/(COUNTA(F$5:F$28)-COUNTIF(F$5:F$28,"NA")),"")</f>
        <v/>
      </c>
      <c r="G37" s="329" t="str">
        <f>IFERROR(COUNTIF(G$5:G$28,"Oui")/(COUNTA(G$5:G$28)-COUNTIF(G$5:G$28,"NA")),"")</f>
        <v/>
      </c>
      <c r="H37" s="329" t="str">
        <f>IFERROR(COUNTIF(H$5:H$28,"Oui")/(COUNTA(H$5:H$28)-COUNTIF(H$5:H$28,"NA")),"")</f>
        <v/>
      </c>
      <c r="I37" s="329" t="str">
        <f>IFERROR(COUNTIF(I$5:I$28,"Oui")/(COUNTA(I$5:I$28)-COUNTIF(I$5:I$28,"NA")),"")</f>
        <v/>
      </c>
      <c r="J37" s="329" t="str">
        <f>IFERROR(COUNTIF(J$5:J$28,"Oui")/(COUNTA(J$5:J$28)-COUNTIF(J$5:J$28,"NA")),"")</f>
        <v/>
      </c>
      <c r="K37" s="329" t="str">
        <f>IFERROR(COUNTIF(K$5:K$28,"Oui")/(COUNTA(K$5:K$28)-COUNTIF(K$5:K$28,"NA")),"")</f>
        <v/>
      </c>
      <c r="L37" s="329" t="str">
        <f>IFERROR(COUNTIF(L$5:L$28,"Oui")/(COUNTA(L$5:L$28)-COUNTIF(L$5:L$28,"NA")),"")</f>
        <v/>
      </c>
      <c r="M37" s="329" t="str">
        <f>IFERROR(COUNTIF(M$5:M$28,"Oui")/(COUNTA(M$5:M$28)-COUNTIF(M$5:M$28,"NA")),"")</f>
        <v/>
      </c>
      <c r="N37" s="329" t="str">
        <f>IFERROR(COUNTIF(N$5:N$28,"Oui")/(COUNTA(N$5:N$28)-COUNTIF(N$5:N$28,"NA")),"")</f>
        <v/>
      </c>
      <c r="O37" s="329" t="str">
        <f>IFERROR(COUNTIF(O$5:O$28,"Oui")/(COUNTA(O$5:O$28)-COUNTIF(O$5:O$28,"NA")),"")</f>
        <v/>
      </c>
      <c r="P37" s="329" t="str">
        <f>IFERROR(COUNTIF(P$5:P$28,"Oui")/(COUNTA(P$5:P$28)-COUNTIF(P$5:P$28,"NA")),"")</f>
        <v/>
      </c>
      <c r="Q37" s="329" t="str">
        <f>IFERROR(COUNTIF(Q$5:Q$28,"Oui")/(COUNTA(Q$5:Q$28)-COUNTIF(Q$5:Q$28,"NA")),"")</f>
        <v/>
      </c>
      <c r="R37" s="329" t="str">
        <f>IFERROR(COUNTIF(R$5:R$28,"Oui")/(COUNTA(R$5:R$28)-COUNTIF(R$5:R$28,"NA")),"")</f>
        <v/>
      </c>
      <c r="S37" s="329" t="str">
        <f>IFERROR(COUNTIF(S$5:S$28,"Oui")/(COUNTA(S$5:S$28)-COUNTIF(S$5:S$28,"NA")),"")</f>
        <v/>
      </c>
      <c r="T37" s="329" t="str">
        <f>IFERROR(COUNTIF(T$5:T$28,"Oui")/(COUNTA(T$5:T$28)-COUNTIF(T$5:T$28,"NA")),"")</f>
        <v/>
      </c>
      <c r="U37" s="329" t="str">
        <f>IFERROR(COUNTIF(U$5:U$28,"Oui")/(COUNTA(U$5:U$28)-COUNTIF(U$5:U$28,"NA")),"")</f>
        <v/>
      </c>
      <c r="V37" s="329" t="str">
        <f>IFERROR(COUNTIF(V$5:V$28,"Oui")/(COUNTA(V$5:V$28)-COUNTIF(V$5:V$28,"NA")),"")</f>
        <v/>
      </c>
      <c r="W37" s="329" t="str">
        <f>IFERROR(COUNTIF(W$5:W$28,"Oui")/(COUNTA(W$5:W$28)-COUNTIF(W$5:W$28,"NA")),"")</f>
        <v/>
      </c>
      <c r="X37" s="329" t="str">
        <f>IFERROR(COUNTIF(X$5:X$28,"Oui")/(COUNTA(X$5:X$28)-COUNTIF(X$5:X$28,"NA")),"")</f>
        <v/>
      </c>
      <c r="Y37" s="329" t="str">
        <f>IFERROR(COUNTIF(Y$5:Y$28,"Oui")/(COUNTA(Y$5:Y$28)-COUNTIF(Y$5:Y$28,"NA")),"")</f>
        <v/>
      </c>
      <c r="Z37" s="329" t="str">
        <f>IFERROR(COUNTIF(Z$5:Z$28,"Oui")/(COUNTA(Z$5:Z$28)-COUNTIF(Z$5:Z$28,"NA")),"")</f>
        <v/>
      </c>
      <c r="AA37" s="329" t="str">
        <f>IFERROR(COUNTIF(AA$5:AA$28,"Oui")/(COUNTA(AA$5:AA$28)-COUNTIF(AA$5:AA$28,"NA")),"")</f>
        <v/>
      </c>
      <c r="AB37" s="329" t="str">
        <f>IFERROR(COUNTIF(AB$5:AB$28,"Oui")/(COUNTA(AB$5:AB$28)-COUNTIF(AB$5:AB$28,"NA")),"")</f>
        <v/>
      </c>
      <c r="AC37" s="329" t="str">
        <f>IFERROR(COUNTIF(AC$5:AC$28,"Oui")/(COUNTA(AC$5:AC$28)-COUNTIF(AC$5:AC$28,"NA")),"")</f>
        <v/>
      </c>
      <c r="AD37" s="329" t="str">
        <f>IFERROR(COUNTIF(AD$5:AD$28,"Oui")/(COUNTA(AD$5:AD$28)-COUNTIF(AD$5:AD$28,"NA")),"")</f>
        <v/>
      </c>
      <c r="AE37" s="329" t="str">
        <f>IFERROR(COUNTIF(AE$5:AE$28,"Oui")/(COUNTA(AE$5:AE$28)-COUNTIF(AE$5:AE$28,"NA")),"")</f>
        <v/>
      </c>
      <c r="AF37" s="329" t="str">
        <f>IFERROR(COUNTIF(AF$5:AF$28,"Oui")/(COUNTA(AF$5:AF$28)-COUNTIF(AF$5:AF$28,"NA")),"")</f>
        <v/>
      </c>
      <c r="AG37" s="329" t="str">
        <f>IFERROR(COUNTIF(AG$5:AG$28,"Oui")/(COUNTA(AG$5:AG$28)-COUNTIF(AG$5:AG$28,"NA")),"")</f>
        <v/>
      </c>
      <c r="AH37" s="329" t="str">
        <f>IFERROR(COUNTIF(AH$5:AH$28,"Oui")/(COUNTA(AH$5:AH$28)-COUNTIF(AH$5:AH$28,"NA")),"")</f>
        <v/>
      </c>
      <c r="AI37" s="329" t="str">
        <f>IFERROR(COUNTIF(AI$5:AI$28,"Oui")/(COUNTA(AI$5:AI$28)-COUNTIF(AI$5:AI$28,"NA")),"")</f>
        <v/>
      </c>
      <c r="AJ37" s="329" t="str">
        <f>IFERROR(COUNTIF(AJ$5:AJ$28,"Oui")/(COUNTA(AJ$5:AJ$28)-COUNTIF(AJ$5:AJ$28,"NA")),"")</f>
        <v/>
      </c>
      <c r="AK37" s="329" t="str">
        <f>IFERROR(COUNTIF(AK$5:AK$28,"Oui")/(COUNTA(AK$5:AK$28)-COUNTIF(AK$5:AK$28,"NA")),"")</f>
        <v/>
      </c>
      <c r="AL37" s="329" t="str">
        <f>IFERROR(COUNTIF(AL$5:AL$28,"Oui")/(COUNTA(AL$5:AL$28)-COUNTIF(AL$5:AL$28,"NA")),"")</f>
        <v/>
      </c>
      <c r="AM37" s="329" t="str">
        <f>IFERROR(COUNTIF(AM$5:AM$28,"Oui")/(COUNTA(AM$5:AM$28)-COUNTIF(AM$5:AM$28,"NA")),"")</f>
        <v/>
      </c>
      <c r="AN37" s="329" t="str">
        <f>IFERROR(COUNTIF(AN$5:AN$28,"Oui")/(COUNTA(AN$5:AN$28)-COUNTIF(AN$5:AN$28,"NA")),"")</f>
        <v/>
      </c>
      <c r="AO37" s="329" t="str">
        <f>IFERROR(COUNTIF(AO$5:AO$28,"Oui")/(COUNTA(AO$5:AO$28)-COUNTIF(AO$5:AO$28,"NA")),"")</f>
        <v/>
      </c>
      <c r="AP37" s="329" t="str">
        <f>IFERROR(COUNTIF(AP$5:AP$28,"Oui")/(COUNTA(AP$5:AP$28)-COUNTIF(AP$5:AP$28,"NA")),"")</f>
        <v/>
      </c>
      <c r="AQ37" s="329" t="str">
        <f>IFERROR(COUNTIF(AQ$5:AQ$28,"Oui")/(COUNTA(AQ$5:AQ$28)-COUNTIF(AQ$5:AQ$28,"NA")),"")</f>
        <v/>
      </c>
      <c r="AR37" s="329" t="str">
        <f>IFERROR(COUNTIF(AR$5:AR$28,"Oui")/(COUNTA(AR$5:AR$28)-COUNTIF(AR$5:AR$28,"NA")),"")</f>
        <v/>
      </c>
      <c r="AS37" s="329" t="str">
        <f>IFERROR(COUNTIF(AS$5:AS$28,"Oui")/(COUNTA(AS$5:AS$28)-COUNTIF(AS$5:AS$28,"NA")),"")</f>
        <v/>
      </c>
      <c r="AT37" s="329" t="str">
        <f>IFERROR(COUNTIF(AT$5:AT$28,"Oui")/(COUNTA(AT$5:AT$28)-COUNTIF(AT$5:AT$28,"NA")),"")</f>
        <v/>
      </c>
      <c r="AU37" s="329" t="str">
        <f>IFERROR(COUNTIF(AU$5:AU$28,"Oui")/(COUNTA(AU$5:AU$28)-COUNTIF(AU$5:AU$28,"NA")),"")</f>
        <v/>
      </c>
      <c r="AV37" s="329" t="str">
        <f>IFERROR(COUNTIF(AV$5:AV$28,"Oui")/(COUNTA(AV$5:AV$28)-COUNTIF(AV$5:AV$28,"NA")),"")</f>
        <v/>
      </c>
      <c r="AW37" s="329" t="str">
        <f>IFERROR(COUNTIF(AW$5:AW$28,"Oui")/(COUNTA(AW$5:AW$28)-COUNTIF(AW$5:AW$28,"NA")),"")</f>
        <v/>
      </c>
      <c r="AX37" s="329" t="str">
        <f>IFERROR(COUNTIF(AX$5:AX$28,"Oui")/(COUNTA(AX$5:AX$28)-COUNTIF(AX$5:AX$28,"NA")),"")</f>
        <v/>
      </c>
      <c r="AY37" s="329" t="str">
        <f>IFERROR(COUNTIF(AY$5:AY$28,"Oui")/(COUNTA(AY$5:AY$28)-COUNTIF(AY$5:AY$28,"NA")),"")</f>
        <v/>
      </c>
      <c r="AZ37" s="126" t="str">
        <f>IFERROR(COUNTIF(AZ$5:AZ$28,"Oui")/(COUNTA(AZ$5:AZ$28)-COUNTIF(AZ$5:AZ$28,"NA")),"")</f>
        <v/>
      </c>
      <c r="BA37" s="73"/>
      <c r="BB37" s="149">
        <f>SUM(BB5:BB29)</f>
        <v>0</v>
      </c>
      <c r="BC37" s="150">
        <f>SUM(BC5:BC29)</f>
        <v>0</v>
      </c>
      <c r="BD37" s="151">
        <f>SUM(BD5:BD29)</f>
        <v>0</v>
      </c>
      <c r="BE37" s="67"/>
      <c r="BF37" s="154" t="e">
        <f>AVERAGE(C37:AZ37)</f>
        <v>#DIV/0!</v>
      </c>
      <c r="BG37" s="155" t="e">
        <f>1-BF37</f>
        <v>#DIV/0!</v>
      </c>
      <c r="BH37" s="68"/>
    </row>
    <row r="38" spans="1:60" ht="15" customHeight="1" x14ac:dyDescent="0.25">
      <c r="A38" s="82"/>
      <c r="B38" s="111" t="s">
        <v>145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B38" s="82"/>
      <c r="BC38" s="82"/>
      <c r="BD38" s="82"/>
      <c r="BE38" s="84"/>
      <c r="BF38" s="82"/>
      <c r="BG38" s="82"/>
    </row>
    <row r="39" spans="1:60" ht="15" customHeight="1" x14ac:dyDescent="0.25">
      <c r="A39" s="85"/>
      <c r="B39" s="112" t="s">
        <v>175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</row>
    <row r="40" spans="1:60" x14ac:dyDescent="0.25">
      <c r="B40" s="112" t="s">
        <v>176</v>
      </c>
    </row>
  </sheetData>
  <sheetProtection algorithmName="SHA-512" hashValue="1awz8nXPB8OOht1VAINWU0P0TJXT9naHLfa2rcR7HxxZ6h4X5p/IfNFYgaTWsALfDKK/WTnNMvR9tjyD3Ye/iw==" saltValue="RMPN1APEkgpNQITetpeE5Q==" spinCount="100000" sheet="1" objects="1" scenarios="1"/>
  <mergeCells count="11">
    <mergeCell ref="A1:B1"/>
    <mergeCell ref="BB1:BG1"/>
    <mergeCell ref="A3:B3"/>
    <mergeCell ref="BB3:BD3"/>
    <mergeCell ref="BF3:BG3"/>
    <mergeCell ref="A5:A13"/>
    <mergeCell ref="A14:A19"/>
    <mergeCell ref="A4:B4"/>
    <mergeCell ref="A20:A28"/>
    <mergeCell ref="A29:A31"/>
    <mergeCell ref="A32:A37"/>
  </mergeCells>
  <conditionalFormatting sqref="C5:D7 BA5:BG36 C20:AZ36">
    <cfRule type="cellIs" dxfId="9" priority="15" operator="equal">
      <formula>"non"</formula>
    </cfRule>
  </conditionalFormatting>
  <conditionalFormatting sqref="C8:D13">
    <cfRule type="cellIs" dxfId="8" priority="12" operator="equal">
      <formula>"non"</formula>
    </cfRule>
  </conditionalFormatting>
  <conditionalFormatting sqref="C14:D19">
    <cfRule type="cellIs" dxfId="7" priority="11" operator="equal">
      <formula>"non"</formula>
    </cfRule>
  </conditionalFormatting>
  <conditionalFormatting sqref="E5:AY7">
    <cfRule type="cellIs" dxfId="6" priority="9" operator="equal">
      <formula>"non"</formula>
    </cfRule>
  </conditionalFormatting>
  <conditionalFormatting sqref="E8:AY13">
    <cfRule type="cellIs" dxfId="5" priority="8" operator="equal">
      <formula>"non"</formula>
    </cfRule>
  </conditionalFormatting>
  <conditionalFormatting sqref="E14:AY19">
    <cfRule type="cellIs" dxfId="4" priority="7" operator="equal">
      <formula>"non"</formula>
    </cfRule>
  </conditionalFormatting>
  <conditionalFormatting sqref="AZ5:AZ7">
    <cfRule type="cellIs" dxfId="3" priority="5" operator="equal">
      <formula>"non"</formula>
    </cfRule>
  </conditionalFormatting>
  <conditionalFormatting sqref="AZ8:AZ13">
    <cfRule type="cellIs" dxfId="2" priority="4" operator="equal">
      <formula>"non"</formula>
    </cfRule>
  </conditionalFormatting>
  <conditionalFormatting sqref="AZ14:AZ19">
    <cfRule type="cellIs" dxfId="1" priority="3" operator="equal">
      <formula>"non"</formula>
    </cfRule>
  </conditionalFormatting>
  <conditionalFormatting sqref="C37:BG37">
    <cfRule type="cellIs" dxfId="0" priority="1" operator="equal">
      <formula>"non"</formula>
    </cfRule>
  </conditionalFormatting>
  <dataValidations count="2">
    <dataValidation type="list" allowBlank="1" showInputMessage="1" showErrorMessage="1" sqref="C5:AZ5 C29:AZ29 C15:AZ19 C7:AZ13 C21:AZ25">
      <formula1>"Oui,Non"</formula1>
    </dataValidation>
    <dataValidation type="list" allowBlank="1" showInputMessage="1" showErrorMessage="1" sqref="C6:AZ6 C30:AZ31 C20:AZ20 C14:AZ14 C26:AZ28">
      <formula1>"Oui,Non,NA"</formula1>
    </dataValidation>
  </dataValidations>
  <pageMargins left="0.7" right="0.7" top="0.75" bottom="0.75" header="0.3" footer="0.3"/>
  <pageSetup paperSize="9" orientation="landscape" r:id="rId1"/>
  <headerFooter>
    <oddFooter>&amp;C&amp;"Segoe UI Emoji,Normal"&amp;10Audit traçabilité sanitaire des DMI - OMEDIT Pays de la Loire - V3_Juin 2023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Périmètre!$A$10:$A$19</xm:f>
          </x14:formula1>
          <xm:sqref>C4:AZ4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7" sqref="A7"/>
    </sheetView>
  </sheetViews>
  <sheetFormatPr baseColWidth="10" defaultRowHeight="15" x14ac:dyDescent="0.25"/>
  <cols>
    <col min="4" max="4" width="45.85546875" customWidth="1"/>
  </cols>
  <sheetData>
    <row r="1" spans="1:6" x14ac:dyDescent="0.25">
      <c r="A1" t="s">
        <v>109</v>
      </c>
      <c r="B1" t="s">
        <v>91</v>
      </c>
      <c r="C1" t="s">
        <v>93</v>
      </c>
      <c r="D1" t="s">
        <v>104</v>
      </c>
    </row>
    <row r="2" spans="1:6" x14ac:dyDescent="0.25">
      <c r="A2" t="s">
        <v>110</v>
      </c>
      <c r="B2" t="s">
        <v>92</v>
      </c>
      <c r="C2" t="s">
        <v>94</v>
      </c>
      <c r="D2" t="s">
        <v>96</v>
      </c>
    </row>
    <row r="3" spans="1:6" x14ac:dyDescent="0.25">
      <c r="A3" t="s">
        <v>111</v>
      </c>
      <c r="D3" t="s">
        <v>95</v>
      </c>
    </row>
    <row r="4" spans="1:6" x14ac:dyDescent="0.25">
      <c r="D4" t="s">
        <v>102</v>
      </c>
    </row>
    <row r="5" spans="1:6" x14ac:dyDescent="0.25">
      <c r="D5" t="s">
        <v>99</v>
      </c>
    </row>
    <row r="6" spans="1:6" x14ac:dyDescent="0.25">
      <c r="D6" t="s">
        <v>103</v>
      </c>
    </row>
    <row r="7" spans="1:6" x14ac:dyDescent="0.25">
      <c r="D7" t="s">
        <v>97</v>
      </c>
    </row>
    <row r="8" spans="1:6" x14ac:dyDescent="0.25">
      <c r="D8" t="s">
        <v>98</v>
      </c>
    </row>
    <row r="9" spans="1:6" x14ac:dyDescent="0.25">
      <c r="D9" t="s">
        <v>100</v>
      </c>
      <c r="F9" s="3"/>
    </row>
    <row r="10" spans="1:6" x14ac:dyDescent="0.25">
      <c r="D10" t="s">
        <v>106</v>
      </c>
    </row>
    <row r="11" spans="1:6" x14ac:dyDescent="0.25">
      <c r="D11" t="s">
        <v>105</v>
      </c>
    </row>
    <row r="12" spans="1:6" x14ac:dyDescent="0.25">
      <c r="D12" t="s">
        <v>101</v>
      </c>
    </row>
    <row r="13" spans="1:6" x14ac:dyDescent="0.25">
      <c r="D13" t="s">
        <v>107</v>
      </c>
    </row>
  </sheetData>
  <dataValidations count="1">
    <dataValidation type="list" allowBlank="1" showInputMessage="1" showErrorMessage="1" sqref="D1:D13">
      <formula1>$J$21:$J$33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144"/>
  <sheetViews>
    <sheetView view="pageLayout" zoomScale="90" zoomScaleNormal="100" zoomScalePageLayoutView="90" workbookViewId="0"/>
  </sheetViews>
  <sheetFormatPr baseColWidth="10" defaultRowHeight="15" x14ac:dyDescent="0.25"/>
  <cols>
    <col min="2" max="2" width="10.140625" customWidth="1"/>
    <col min="3" max="3" width="11.42578125" customWidth="1"/>
    <col min="5" max="5" width="12.42578125" customWidth="1"/>
    <col min="6" max="6" width="6.140625" customWidth="1"/>
    <col min="7" max="7" width="5.85546875" customWidth="1"/>
    <col min="8" max="8" width="5.7109375" customWidth="1"/>
    <col min="9" max="9" width="8.42578125" customWidth="1"/>
    <col min="10" max="10" width="8" customWidth="1"/>
  </cols>
  <sheetData>
    <row r="1" spans="1:10" x14ac:dyDescent="0.25">
      <c r="A1" s="4"/>
      <c r="B1" s="4"/>
      <c r="C1" s="4"/>
      <c r="D1" s="4"/>
      <c r="E1" s="1"/>
      <c r="F1" s="1"/>
      <c r="G1" s="1"/>
      <c r="H1" s="1"/>
      <c r="I1" s="1"/>
      <c r="J1" s="1"/>
    </row>
    <row r="2" spans="1:10" x14ac:dyDescent="0.25">
      <c r="A2" s="284" t="s">
        <v>0</v>
      </c>
      <c r="B2" s="284"/>
      <c r="C2" s="238">
        <f>Périmètre!E2</f>
        <v>0</v>
      </c>
      <c r="D2" s="238"/>
      <c r="E2" s="7"/>
      <c r="F2" s="7"/>
      <c r="G2" s="7"/>
      <c r="H2" s="7"/>
      <c r="I2" s="7"/>
      <c r="J2" s="7"/>
    </row>
    <row r="3" spans="1:10" x14ac:dyDescent="0.25">
      <c r="A3" s="284" t="s">
        <v>108</v>
      </c>
      <c r="B3" s="284"/>
      <c r="C3" s="237">
        <f>Périmètre!E4</f>
        <v>0</v>
      </c>
      <c r="D3" s="238"/>
      <c r="E3" s="21"/>
      <c r="F3" s="1"/>
      <c r="G3" s="1"/>
      <c r="H3" s="1"/>
      <c r="I3" s="1"/>
      <c r="J3" s="1"/>
    </row>
    <row r="4" spans="1:10" x14ac:dyDescent="0.25">
      <c r="A4" s="284" t="s">
        <v>1</v>
      </c>
      <c r="B4" s="284"/>
      <c r="C4" s="238">
        <f>Périmètre!E6</f>
        <v>0</v>
      </c>
      <c r="D4" s="238"/>
      <c r="E4" s="1"/>
      <c r="F4" s="1"/>
      <c r="G4" s="1"/>
      <c r="H4" s="1"/>
      <c r="I4" s="1"/>
      <c r="J4" s="1"/>
    </row>
    <row r="5" spans="1:10" x14ac:dyDescent="0.25">
      <c r="A5" s="2"/>
      <c r="B5" s="2"/>
      <c r="C5" s="2"/>
      <c r="D5" s="2"/>
      <c r="E5" s="4"/>
      <c r="F5" s="4"/>
      <c r="G5" s="4"/>
      <c r="H5" s="4"/>
      <c r="I5" s="4"/>
      <c r="J5" s="4"/>
    </row>
    <row r="6" spans="1:10" ht="15" customHeight="1" x14ac:dyDescent="0.25">
      <c r="A6" s="276" t="s">
        <v>72</v>
      </c>
      <c r="B6" s="276"/>
      <c r="C6" s="276"/>
      <c r="D6" s="276"/>
      <c r="E6" s="276"/>
      <c r="F6" s="276"/>
      <c r="G6" s="276"/>
      <c r="H6" s="276"/>
      <c r="I6" s="276"/>
      <c r="J6" s="276"/>
    </row>
    <row r="7" spans="1:10" ht="15" customHeight="1" x14ac:dyDescent="0.25">
      <c r="A7" s="276"/>
      <c r="B7" s="276"/>
      <c r="C7" s="276"/>
      <c r="D7" s="276"/>
      <c r="E7" s="276"/>
      <c r="F7" s="276"/>
      <c r="G7" s="276"/>
      <c r="H7" s="276"/>
      <c r="I7" s="276"/>
      <c r="J7" s="276"/>
    </row>
    <row r="8" spans="1:10" ht="15" customHeight="1" x14ac:dyDescent="0.25">
      <c r="A8" s="276"/>
      <c r="B8" s="276"/>
      <c r="C8" s="276"/>
      <c r="D8" s="276"/>
      <c r="E8" s="276"/>
      <c r="F8" s="276"/>
      <c r="G8" s="276"/>
      <c r="H8" s="276"/>
      <c r="I8" s="276"/>
      <c r="J8" s="276"/>
    </row>
    <row r="9" spans="1:10" ht="15.75" thickBot="1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55" t="s">
        <v>74</v>
      </c>
      <c r="B10" s="256"/>
      <c r="C10" s="256"/>
      <c r="D10" s="256"/>
      <c r="E10" s="256"/>
      <c r="F10" s="220" t="s">
        <v>19</v>
      </c>
      <c r="G10" s="220"/>
      <c r="H10" s="220"/>
      <c r="I10" s="220" t="s">
        <v>73</v>
      </c>
      <c r="J10" s="239"/>
    </row>
    <row r="11" spans="1:10" ht="15.75" thickBot="1" x14ac:dyDescent="0.3">
      <c r="A11" s="257"/>
      <c r="B11" s="258"/>
      <c r="C11" s="258"/>
      <c r="D11" s="258"/>
      <c r="E11" s="258"/>
      <c r="F11" s="116" t="s">
        <v>109</v>
      </c>
      <c r="G11" s="116" t="s">
        <v>110</v>
      </c>
      <c r="H11" s="116" t="s">
        <v>2</v>
      </c>
      <c r="I11" s="116" t="s">
        <v>109</v>
      </c>
      <c r="J11" s="16" t="s">
        <v>110</v>
      </c>
    </row>
    <row r="12" spans="1:10" x14ac:dyDescent="0.25">
      <c r="A12" s="240" t="s">
        <v>170</v>
      </c>
      <c r="B12" s="277"/>
      <c r="C12" s="282" t="s">
        <v>164</v>
      </c>
      <c r="D12" s="282"/>
      <c r="E12" s="282"/>
      <c r="F12" s="127">
        <f>Traçabilité!BB5</f>
        <v>0</v>
      </c>
      <c r="G12" s="12">
        <f>Traçabilité!BC5</f>
        <v>0</v>
      </c>
      <c r="H12" s="12">
        <f>Traçabilité!BD5</f>
        <v>0</v>
      </c>
      <c r="I12" s="13" t="e">
        <f>Traçabilité!BF5</f>
        <v>#DIV/0!</v>
      </c>
      <c r="J12" s="128" t="e">
        <f>Traçabilité!BG5</f>
        <v>#DIV/0!</v>
      </c>
    </row>
    <row r="13" spans="1:10" x14ac:dyDescent="0.25">
      <c r="A13" s="278"/>
      <c r="B13" s="279"/>
      <c r="C13" s="242" t="s">
        <v>165</v>
      </c>
      <c r="D13" s="242"/>
      <c r="E13" s="242"/>
      <c r="F13" s="133">
        <f>Traçabilité!BB6</f>
        <v>0</v>
      </c>
      <c r="G13" s="17">
        <f>Traçabilité!BC6</f>
        <v>0</v>
      </c>
      <c r="H13" s="17">
        <f>Traçabilité!BD6</f>
        <v>0</v>
      </c>
      <c r="I13" s="18" t="e">
        <f>Traçabilité!BF6</f>
        <v>#DIV/0!</v>
      </c>
      <c r="J13" s="134" t="e">
        <f>Traçabilité!BG6</f>
        <v>#DIV/0!</v>
      </c>
    </row>
    <row r="14" spans="1:10" ht="30" customHeight="1" x14ac:dyDescent="0.25">
      <c r="A14" s="278"/>
      <c r="B14" s="279"/>
      <c r="C14" s="252" t="s">
        <v>153</v>
      </c>
      <c r="D14" s="253"/>
      <c r="E14" s="254"/>
      <c r="F14" s="129">
        <f>Traçabilité!BB7</f>
        <v>0</v>
      </c>
      <c r="G14" s="5">
        <f>Traçabilité!BC7</f>
        <v>0</v>
      </c>
      <c r="H14" s="5">
        <f>Traçabilité!BD7</f>
        <v>0</v>
      </c>
      <c r="I14" s="6" t="e">
        <f>Traçabilité!BF7</f>
        <v>#DIV/0!</v>
      </c>
      <c r="J14" s="130" t="e">
        <f>Traçabilité!BG7</f>
        <v>#DIV/0!</v>
      </c>
    </row>
    <row r="15" spans="1:10" ht="24" customHeight="1" x14ac:dyDescent="0.25">
      <c r="A15" s="278"/>
      <c r="B15" s="279"/>
      <c r="C15" s="242" t="s">
        <v>118</v>
      </c>
      <c r="D15" s="242"/>
      <c r="E15" s="242"/>
      <c r="F15" s="133">
        <f>Traçabilité!BB8</f>
        <v>0</v>
      </c>
      <c r="G15" s="17">
        <f>Traçabilité!BC8</f>
        <v>0</v>
      </c>
      <c r="H15" s="17">
        <f>Traçabilité!BD8</f>
        <v>0</v>
      </c>
      <c r="I15" s="18" t="e">
        <f>Traçabilité!BF8</f>
        <v>#DIV/0!</v>
      </c>
      <c r="J15" s="134" t="e">
        <f>Traçabilité!BG8</f>
        <v>#DIV/0!</v>
      </c>
    </row>
    <row r="16" spans="1:10" ht="30" customHeight="1" x14ac:dyDescent="0.25">
      <c r="A16" s="278"/>
      <c r="B16" s="279"/>
      <c r="C16" s="227" t="s">
        <v>119</v>
      </c>
      <c r="D16" s="227"/>
      <c r="E16" s="227"/>
      <c r="F16" s="129">
        <f>Traçabilité!BB9</f>
        <v>0</v>
      </c>
      <c r="G16" s="5">
        <f>Traçabilité!BC9</f>
        <v>0</v>
      </c>
      <c r="H16" s="5">
        <f>Traçabilité!BD9</f>
        <v>0</v>
      </c>
      <c r="I16" s="6" t="e">
        <f>Traçabilité!BF9</f>
        <v>#DIV/0!</v>
      </c>
      <c r="J16" s="130" t="e">
        <f>Traçabilité!BG9</f>
        <v>#DIV/0!</v>
      </c>
    </row>
    <row r="17" spans="1:10" ht="28.5" customHeight="1" x14ac:dyDescent="0.25">
      <c r="A17" s="278"/>
      <c r="B17" s="279"/>
      <c r="C17" s="242" t="s">
        <v>154</v>
      </c>
      <c r="D17" s="242"/>
      <c r="E17" s="242"/>
      <c r="F17" s="133">
        <f>Traçabilité!BB10</f>
        <v>0</v>
      </c>
      <c r="G17" s="17">
        <f>Traçabilité!BC10</f>
        <v>0</v>
      </c>
      <c r="H17" s="17">
        <f>Traçabilité!BD10</f>
        <v>0</v>
      </c>
      <c r="I17" s="18" t="e">
        <f>Traçabilité!BF10</f>
        <v>#DIV/0!</v>
      </c>
      <c r="J17" s="134" t="e">
        <f>Traçabilité!BG10</f>
        <v>#DIV/0!</v>
      </c>
    </row>
    <row r="18" spans="1:10" ht="28.5" customHeight="1" x14ac:dyDescent="0.25">
      <c r="A18" s="278"/>
      <c r="B18" s="279"/>
      <c r="C18" s="252" t="s">
        <v>155</v>
      </c>
      <c r="D18" s="253"/>
      <c r="E18" s="254"/>
      <c r="F18" s="129">
        <f>Traçabilité!BB11</f>
        <v>0</v>
      </c>
      <c r="G18" s="5">
        <f>Traçabilité!BC11</f>
        <v>0</v>
      </c>
      <c r="H18" s="5">
        <f>Traçabilité!BD11</f>
        <v>0</v>
      </c>
      <c r="I18" s="6" t="e">
        <f>Traçabilité!BF11</f>
        <v>#DIV/0!</v>
      </c>
      <c r="J18" s="130" t="e">
        <f>Traçabilité!BG11</f>
        <v>#DIV/0!</v>
      </c>
    </row>
    <row r="19" spans="1:10" ht="30" customHeight="1" x14ac:dyDescent="0.25">
      <c r="A19" s="278"/>
      <c r="B19" s="279"/>
      <c r="C19" s="242" t="s">
        <v>156</v>
      </c>
      <c r="D19" s="242"/>
      <c r="E19" s="242"/>
      <c r="F19" s="133">
        <f>Traçabilité!BB12</f>
        <v>0</v>
      </c>
      <c r="G19" s="17">
        <f>Traçabilité!BC12</f>
        <v>0</v>
      </c>
      <c r="H19" s="17">
        <f>Traçabilité!BD12</f>
        <v>0</v>
      </c>
      <c r="I19" s="18" t="e">
        <f>Traçabilité!BF12</f>
        <v>#DIV/0!</v>
      </c>
      <c r="J19" s="134" t="e">
        <f>Traçabilité!BG12</f>
        <v>#DIV/0!</v>
      </c>
    </row>
    <row r="20" spans="1:10" ht="15" customHeight="1" thickBot="1" x14ac:dyDescent="0.3">
      <c r="A20" s="280"/>
      <c r="B20" s="281"/>
      <c r="C20" s="283" t="s">
        <v>117</v>
      </c>
      <c r="D20" s="283"/>
      <c r="E20" s="283"/>
      <c r="F20" s="131">
        <f>Traçabilité!BB13</f>
        <v>0</v>
      </c>
      <c r="G20" s="14">
        <f>Traçabilité!BC13</f>
        <v>0</v>
      </c>
      <c r="H20" s="14">
        <f>Traçabilité!BD13</f>
        <v>0</v>
      </c>
      <c r="I20" s="15" t="e">
        <f>Traçabilité!BF13</f>
        <v>#DIV/0!</v>
      </c>
      <c r="J20" s="132" t="e">
        <f>Traçabilité!BG13</f>
        <v>#DIV/0!</v>
      </c>
    </row>
    <row r="21" spans="1:10" x14ac:dyDescent="0.25">
      <c r="A21" s="259" t="s">
        <v>17</v>
      </c>
      <c r="B21" s="260"/>
      <c r="C21" s="269" t="s">
        <v>166</v>
      </c>
      <c r="D21" s="269"/>
      <c r="E21" s="269"/>
      <c r="F21" s="135">
        <f>Traçabilité!BB14</f>
        <v>0</v>
      </c>
      <c r="G21" s="19">
        <f>Traçabilité!BC14</f>
        <v>0</v>
      </c>
      <c r="H21" s="19">
        <f>Traçabilité!BD14</f>
        <v>0</v>
      </c>
      <c r="I21" s="136" t="e">
        <f>Traçabilité!BF14</f>
        <v>#DIV/0!</v>
      </c>
      <c r="J21" s="137" t="e">
        <f>Traçabilité!BG14</f>
        <v>#DIV/0!</v>
      </c>
    </row>
    <row r="22" spans="1:10" ht="15" customHeight="1" x14ac:dyDescent="0.25">
      <c r="A22" s="261"/>
      <c r="B22" s="262"/>
      <c r="C22" s="252" t="s">
        <v>157</v>
      </c>
      <c r="D22" s="253"/>
      <c r="E22" s="254"/>
      <c r="F22" s="129">
        <f>Traçabilité!BB15</f>
        <v>0</v>
      </c>
      <c r="G22" s="5">
        <f>Traçabilité!BC15</f>
        <v>0</v>
      </c>
      <c r="H22" s="5">
        <f>Traçabilité!BD15</f>
        <v>0</v>
      </c>
      <c r="I22" s="6" t="e">
        <f>Traçabilité!BF15</f>
        <v>#DIV/0!</v>
      </c>
      <c r="J22" s="130" t="e">
        <f>Traçabilité!BG15</f>
        <v>#DIV/0!</v>
      </c>
    </row>
    <row r="23" spans="1:10" ht="30" customHeight="1" x14ac:dyDescent="0.25">
      <c r="A23" s="263"/>
      <c r="B23" s="264"/>
      <c r="C23" s="242" t="s">
        <v>158</v>
      </c>
      <c r="D23" s="242"/>
      <c r="E23" s="242"/>
      <c r="F23" s="133">
        <f>Traçabilité!BB16</f>
        <v>0</v>
      </c>
      <c r="G23" s="17">
        <f>Traçabilité!BC16</f>
        <v>0</v>
      </c>
      <c r="H23" s="17">
        <f>Traçabilité!BD16</f>
        <v>0</v>
      </c>
      <c r="I23" s="18" t="e">
        <f>Traçabilité!BF16</f>
        <v>#DIV/0!</v>
      </c>
      <c r="J23" s="134" t="e">
        <f>Traçabilité!BG16</f>
        <v>#DIV/0!</v>
      </c>
    </row>
    <row r="24" spans="1:10" ht="30" customHeight="1" x14ac:dyDescent="0.25">
      <c r="A24" s="263"/>
      <c r="B24" s="264"/>
      <c r="C24" s="227" t="s">
        <v>120</v>
      </c>
      <c r="D24" s="227"/>
      <c r="E24" s="227"/>
      <c r="F24" s="129">
        <f>Traçabilité!BB17</f>
        <v>0</v>
      </c>
      <c r="G24" s="5">
        <f>Traçabilité!BC17</f>
        <v>0</v>
      </c>
      <c r="H24" s="5">
        <f>Traçabilité!BD17</f>
        <v>0</v>
      </c>
      <c r="I24" s="6" t="e">
        <f>Traçabilité!BF17</f>
        <v>#DIV/0!</v>
      </c>
      <c r="J24" s="130" t="e">
        <f>Traçabilité!BG17</f>
        <v>#DIV/0!</v>
      </c>
    </row>
    <row r="25" spans="1:10" ht="30" customHeight="1" x14ac:dyDescent="0.25">
      <c r="A25" s="265"/>
      <c r="B25" s="266"/>
      <c r="C25" s="270" t="s">
        <v>159</v>
      </c>
      <c r="D25" s="271"/>
      <c r="E25" s="272"/>
      <c r="F25" s="133">
        <f>Traçabilité!BB18</f>
        <v>0</v>
      </c>
      <c r="G25" s="17">
        <f>Traçabilité!BC18</f>
        <v>0</v>
      </c>
      <c r="H25" s="17">
        <f>Traçabilité!BD18</f>
        <v>0</v>
      </c>
      <c r="I25" s="18" t="e">
        <f>Traçabilité!BF18</f>
        <v>#DIV/0!</v>
      </c>
      <c r="J25" s="134" t="e">
        <f>Traçabilité!BG18</f>
        <v>#DIV/0!</v>
      </c>
    </row>
    <row r="26" spans="1:10" ht="30" customHeight="1" thickBot="1" x14ac:dyDescent="0.3">
      <c r="A26" s="267"/>
      <c r="B26" s="268"/>
      <c r="C26" s="273" t="s">
        <v>160</v>
      </c>
      <c r="D26" s="274"/>
      <c r="E26" s="275"/>
      <c r="F26" s="131">
        <f>Traçabilité!BB19</f>
        <v>0</v>
      </c>
      <c r="G26" s="14">
        <f>Traçabilité!BC19</f>
        <v>0</v>
      </c>
      <c r="H26" s="14">
        <f>Traçabilité!BD19</f>
        <v>0</v>
      </c>
      <c r="I26" s="15" t="e">
        <f>Traçabilité!BF19</f>
        <v>#DIV/0!</v>
      </c>
      <c r="J26" s="132" t="e">
        <f>Traçabilité!BG19</f>
        <v>#DIV/0!</v>
      </c>
    </row>
    <row r="27" spans="1:10" x14ac:dyDescent="0.25">
      <c r="A27" s="221" t="s">
        <v>148</v>
      </c>
      <c r="B27" s="222"/>
      <c r="C27" s="241" t="s">
        <v>161</v>
      </c>
      <c r="D27" s="241"/>
      <c r="E27" s="241"/>
      <c r="F27" s="135">
        <f>Traçabilité!BB20</f>
        <v>0</v>
      </c>
      <c r="G27" s="19">
        <f>Traçabilité!BC20</f>
        <v>0</v>
      </c>
      <c r="H27" s="19">
        <f>Traçabilité!BD20</f>
        <v>0</v>
      </c>
      <c r="I27" s="136" t="e">
        <f>Traçabilité!BF20</f>
        <v>#DIV/0!</v>
      </c>
      <c r="J27" s="137" t="e">
        <f>Traçabilité!BG20</f>
        <v>#DIV/0!</v>
      </c>
    </row>
    <row r="28" spans="1:10" x14ac:dyDescent="0.25">
      <c r="A28" s="223"/>
      <c r="B28" s="224"/>
      <c r="C28" s="227" t="s">
        <v>113</v>
      </c>
      <c r="D28" s="227"/>
      <c r="E28" s="227"/>
      <c r="F28" s="129">
        <f>Traçabilité!BB21</f>
        <v>0</v>
      </c>
      <c r="G28" s="5">
        <f>Traçabilité!BC21</f>
        <v>0</v>
      </c>
      <c r="H28" s="5">
        <f>Traçabilité!BD21</f>
        <v>0</v>
      </c>
      <c r="I28" s="6" t="e">
        <f>Traçabilité!BF21</f>
        <v>#DIV/0!</v>
      </c>
      <c r="J28" s="130" t="e">
        <f>Traçabilité!BG21</f>
        <v>#DIV/0!</v>
      </c>
    </row>
    <row r="29" spans="1:10" x14ac:dyDescent="0.25">
      <c r="A29" s="223"/>
      <c r="B29" s="224"/>
      <c r="C29" s="242" t="s">
        <v>114</v>
      </c>
      <c r="D29" s="242"/>
      <c r="E29" s="242"/>
      <c r="F29" s="133">
        <f>Traçabilité!BB22</f>
        <v>0</v>
      </c>
      <c r="G29" s="17">
        <f>Traçabilité!BC22</f>
        <v>0</v>
      </c>
      <c r="H29" s="17">
        <f>Traçabilité!BD22</f>
        <v>0</v>
      </c>
      <c r="I29" s="18" t="e">
        <f>Traçabilité!BF22</f>
        <v>#DIV/0!</v>
      </c>
      <c r="J29" s="134" t="e">
        <f>Traçabilité!BG22</f>
        <v>#DIV/0!</v>
      </c>
    </row>
    <row r="30" spans="1:10" ht="30" customHeight="1" x14ac:dyDescent="0.25">
      <c r="A30" s="223"/>
      <c r="B30" s="224"/>
      <c r="C30" s="227" t="s">
        <v>115</v>
      </c>
      <c r="D30" s="227"/>
      <c r="E30" s="227"/>
      <c r="F30" s="129">
        <f>Traçabilité!BB23</f>
        <v>0</v>
      </c>
      <c r="G30" s="5">
        <f>Traçabilité!BC23</f>
        <v>0</v>
      </c>
      <c r="H30" s="5">
        <f>Traçabilité!BD23</f>
        <v>0</v>
      </c>
      <c r="I30" s="6" t="e">
        <f>Traçabilité!BF23</f>
        <v>#DIV/0!</v>
      </c>
      <c r="J30" s="130" t="e">
        <f>Traçabilité!BG23</f>
        <v>#DIV/0!</v>
      </c>
    </row>
    <row r="31" spans="1:10" x14ac:dyDescent="0.25">
      <c r="A31" s="223"/>
      <c r="B31" s="224"/>
      <c r="C31" s="242" t="s">
        <v>139</v>
      </c>
      <c r="D31" s="242"/>
      <c r="E31" s="242"/>
      <c r="F31" s="133">
        <f>Traçabilité!BB24</f>
        <v>0</v>
      </c>
      <c r="G31" s="17">
        <f>Traçabilité!BC24</f>
        <v>0</v>
      </c>
      <c r="H31" s="17">
        <f>Traçabilité!BD24</f>
        <v>0</v>
      </c>
      <c r="I31" s="18" t="e">
        <f>Traçabilité!BF24</f>
        <v>#DIV/0!</v>
      </c>
      <c r="J31" s="134" t="e">
        <f>Traçabilité!BG24</f>
        <v>#DIV/0!</v>
      </c>
    </row>
    <row r="32" spans="1:10" ht="30" customHeight="1" x14ac:dyDescent="0.25">
      <c r="A32" s="223"/>
      <c r="B32" s="224"/>
      <c r="C32" s="252" t="s">
        <v>137</v>
      </c>
      <c r="D32" s="253"/>
      <c r="E32" s="254"/>
      <c r="F32" s="129">
        <f>Traçabilité!BB25</f>
        <v>0</v>
      </c>
      <c r="G32" s="5">
        <f>Traçabilité!BC25</f>
        <v>0</v>
      </c>
      <c r="H32" s="5">
        <f>Traçabilité!BD25</f>
        <v>0</v>
      </c>
      <c r="I32" s="6" t="e">
        <f>Traçabilité!BF25</f>
        <v>#DIV/0!</v>
      </c>
      <c r="J32" s="130" t="e">
        <f>Traçabilité!BG25</f>
        <v>#DIV/0!</v>
      </c>
    </row>
    <row r="33" spans="1:10" ht="30" customHeight="1" x14ac:dyDescent="0.25">
      <c r="A33" s="223"/>
      <c r="B33" s="224"/>
      <c r="C33" s="249" t="s">
        <v>140</v>
      </c>
      <c r="D33" s="250"/>
      <c r="E33" s="251"/>
      <c r="F33" s="133">
        <f>Traçabilité!BB26</f>
        <v>0</v>
      </c>
      <c r="G33" s="17">
        <f>Traçabilité!BC26</f>
        <v>0</v>
      </c>
      <c r="H33" s="17">
        <f>Traçabilité!BD26</f>
        <v>0</v>
      </c>
      <c r="I33" s="18" t="e">
        <f>Traçabilité!BF26</f>
        <v>#DIV/0!</v>
      </c>
      <c r="J33" s="134" t="e">
        <f>Traçabilité!BG26</f>
        <v>#DIV/0!</v>
      </c>
    </row>
    <row r="34" spans="1:10" ht="45" customHeight="1" x14ac:dyDescent="0.25">
      <c r="A34" s="223"/>
      <c r="B34" s="224"/>
      <c r="C34" s="252" t="s">
        <v>162</v>
      </c>
      <c r="D34" s="253"/>
      <c r="E34" s="254"/>
      <c r="F34" s="129">
        <f>Traçabilité!BB27</f>
        <v>0</v>
      </c>
      <c r="G34" s="5">
        <f>Traçabilité!BC27</f>
        <v>0</v>
      </c>
      <c r="H34" s="5">
        <f>Traçabilité!BD27</f>
        <v>0</v>
      </c>
      <c r="I34" s="6" t="e">
        <f>Traçabilité!BF27</f>
        <v>#DIV/0!</v>
      </c>
      <c r="J34" s="130" t="e">
        <f>Traçabilité!BG27</f>
        <v>#DIV/0!</v>
      </c>
    </row>
    <row r="35" spans="1:10" ht="25.5" customHeight="1" thickBot="1" x14ac:dyDescent="0.3">
      <c r="A35" s="225"/>
      <c r="B35" s="226"/>
      <c r="C35" s="243" t="s">
        <v>163</v>
      </c>
      <c r="D35" s="244"/>
      <c r="E35" s="245"/>
      <c r="F35" s="138">
        <f>Traçabilité!BB28</f>
        <v>0</v>
      </c>
      <c r="G35" s="20">
        <f>Traçabilité!BC28</f>
        <v>0</v>
      </c>
      <c r="H35" s="20">
        <f>Traçabilité!BD28</f>
        <v>0</v>
      </c>
      <c r="I35" s="139" t="e">
        <f>Traçabilité!BF28</f>
        <v>#DIV/0!</v>
      </c>
      <c r="J35" s="140" t="e">
        <f>Traçabilité!BG28</f>
        <v>#DIV/0!</v>
      </c>
    </row>
    <row r="36" spans="1:10" ht="15" customHeight="1" x14ac:dyDescent="0.25">
      <c r="A36" s="302" t="s">
        <v>74</v>
      </c>
      <c r="B36" s="303"/>
      <c r="C36" s="303"/>
      <c r="D36" s="303"/>
      <c r="E36" s="304"/>
      <c r="F36" s="308" t="s">
        <v>19</v>
      </c>
      <c r="G36" s="309"/>
      <c r="H36" s="310"/>
      <c r="I36" s="162" t="s">
        <v>73</v>
      </c>
      <c r="J36" s="163"/>
    </row>
    <row r="37" spans="1:10" ht="15" customHeight="1" thickBot="1" x14ac:dyDescent="0.3">
      <c r="A37" s="305"/>
      <c r="B37" s="306"/>
      <c r="C37" s="306"/>
      <c r="D37" s="306"/>
      <c r="E37" s="307"/>
      <c r="F37" s="161" t="s">
        <v>109</v>
      </c>
      <c r="G37" s="161" t="s">
        <v>110</v>
      </c>
      <c r="H37" s="161" t="s">
        <v>2</v>
      </c>
      <c r="I37" s="161" t="s">
        <v>109</v>
      </c>
      <c r="J37" s="16" t="s">
        <v>110</v>
      </c>
    </row>
    <row r="38" spans="1:10" ht="25.5" customHeight="1" x14ac:dyDescent="0.25">
      <c r="A38" s="221" t="s">
        <v>149</v>
      </c>
      <c r="B38" s="222"/>
      <c r="C38" s="246" t="s">
        <v>143</v>
      </c>
      <c r="D38" s="247"/>
      <c r="E38" s="248"/>
      <c r="F38" s="127">
        <f>Traçabilité!BB29</f>
        <v>0</v>
      </c>
      <c r="G38" s="12">
        <f>Traçabilité!BC29</f>
        <v>0</v>
      </c>
      <c r="H38" s="12">
        <f>Traçabilité!BD29</f>
        <v>0</v>
      </c>
      <c r="I38" s="13" t="e">
        <f>Traçabilité!BF29</f>
        <v>#DIV/0!</v>
      </c>
      <c r="J38" s="128" t="e">
        <f>Traçabilité!BG29</f>
        <v>#DIV/0!</v>
      </c>
    </row>
    <row r="39" spans="1:10" ht="25.5" customHeight="1" x14ac:dyDescent="0.25">
      <c r="A39" s="223"/>
      <c r="B39" s="224"/>
      <c r="C39" s="249" t="s">
        <v>167</v>
      </c>
      <c r="D39" s="250"/>
      <c r="E39" s="251"/>
      <c r="F39" s="133">
        <f>Traçabilité!BB30</f>
        <v>0</v>
      </c>
      <c r="G39" s="17">
        <f>Traçabilité!BC30</f>
        <v>0</v>
      </c>
      <c r="H39" s="17">
        <f>Traçabilité!BD30</f>
        <v>0</v>
      </c>
      <c r="I39" s="18" t="e">
        <f>Traçabilité!BF30</f>
        <v>#DIV/0!</v>
      </c>
      <c r="J39" s="134" t="e">
        <f>Traçabilité!BG30</f>
        <v>#DIV/0!</v>
      </c>
    </row>
    <row r="40" spans="1:10" ht="25.5" customHeight="1" thickBot="1" x14ac:dyDescent="0.3">
      <c r="A40" s="225"/>
      <c r="B40" s="226"/>
      <c r="C40" s="252" t="s">
        <v>168</v>
      </c>
      <c r="D40" s="253"/>
      <c r="E40" s="254"/>
      <c r="F40" s="131">
        <f>Traçabilité!BB31</f>
        <v>0</v>
      </c>
      <c r="G40" s="14">
        <f>Traçabilité!BC31</f>
        <v>0</v>
      </c>
      <c r="H40" s="14">
        <f>Traçabilité!BD31</f>
        <v>0</v>
      </c>
      <c r="I40" s="15" t="e">
        <f>Traçabilité!BF31</f>
        <v>#DIV/0!</v>
      </c>
      <c r="J40" s="132" t="e">
        <f>Traçabilité!BG31</f>
        <v>#DIV/0!</v>
      </c>
    </row>
    <row r="41" spans="1:10" ht="26.25" customHeight="1" x14ac:dyDescent="0.25">
      <c r="A41" s="314" t="s">
        <v>18</v>
      </c>
      <c r="B41" s="315"/>
      <c r="C41" s="311" t="s">
        <v>150</v>
      </c>
      <c r="D41" s="312"/>
      <c r="E41" s="313"/>
      <c r="F41" s="19">
        <f>Traçabilité!BB32</f>
        <v>0</v>
      </c>
      <c r="G41" s="19">
        <f>Traçabilité!BC32</f>
        <v>0</v>
      </c>
      <c r="H41" s="19">
        <f>Traçabilité!BD32</f>
        <v>0</v>
      </c>
      <c r="I41" s="136" t="e">
        <f>Traçabilité!BF32</f>
        <v>#DIV/0!</v>
      </c>
      <c r="J41" s="137" t="e">
        <f>Traçabilité!BG32</f>
        <v>#DIV/0!</v>
      </c>
    </row>
    <row r="42" spans="1:10" ht="26.25" customHeight="1" x14ac:dyDescent="0.25">
      <c r="A42" s="316"/>
      <c r="B42" s="317"/>
      <c r="C42" s="252" t="s">
        <v>151</v>
      </c>
      <c r="D42" s="253"/>
      <c r="E42" s="254"/>
      <c r="F42" s="17">
        <f>Traçabilité!BB33</f>
        <v>0</v>
      </c>
      <c r="G42" s="17">
        <f>Traçabilité!BC33</f>
        <v>0</v>
      </c>
      <c r="H42" s="17">
        <f>Traçabilité!BD33</f>
        <v>0</v>
      </c>
      <c r="I42" s="18" t="e">
        <f>Traçabilité!BF33</f>
        <v>#DIV/0!</v>
      </c>
      <c r="J42" s="134" t="e">
        <f>Traçabilité!BG33</f>
        <v>#DIV/0!</v>
      </c>
    </row>
    <row r="43" spans="1:10" ht="26.25" customHeight="1" x14ac:dyDescent="0.25">
      <c r="A43" s="316"/>
      <c r="B43" s="317"/>
      <c r="C43" s="249" t="s">
        <v>146</v>
      </c>
      <c r="D43" s="250"/>
      <c r="E43" s="251"/>
      <c r="F43" s="17">
        <f>Traçabilité!BB34</f>
        <v>0</v>
      </c>
      <c r="G43" s="17">
        <f>Traçabilité!BC34</f>
        <v>0</v>
      </c>
      <c r="H43" s="17">
        <f>Traçabilité!BD34</f>
        <v>0</v>
      </c>
      <c r="I43" s="18" t="e">
        <f>Traçabilité!BF34</f>
        <v>#DIV/0!</v>
      </c>
      <c r="J43" s="134" t="e">
        <f>Traçabilité!BG34</f>
        <v>#DIV/0!</v>
      </c>
    </row>
    <row r="44" spans="1:10" ht="26.25" customHeight="1" x14ac:dyDescent="0.25">
      <c r="A44" s="316"/>
      <c r="B44" s="317"/>
      <c r="C44" s="227" t="s">
        <v>177</v>
      </c>
      <c r="D44" s="227"/>
      <c r="E44" s="227"/>
      <c r="F44" s="17">
        <f>Traçabilité!BB35</f>
        <v>0</v>
      </c>
      <c r="G44" s="17">
        <f>Traçabilité!BC35</f>
        <v>0</v>
      </c>
      <c r="H44" s="17">
        <f>Traçabilité!BD35</f>
        <v>0</v>
      </c>
      <c r="I44" s="18" t="e">
        <f>Traçabilité!BF35</f>
        <v>#DIV/0!</v>
      </c>
      <c r="J44" s="134" t="e">
        <f>Traçabilité!BG35</f>
        <v>#DIV/0!</v>
      </c>
    </row>
    <row r="45" spans="1:10" ht="26.25" customHeight="1" x14ac:dyDescent="0.25">
      <c r="A45" s="316"/>
      <c r="B45" s="317"/>
      <c r="C45" s="320" t="s">
        <v>178</v>
      </c>
      <c r="D45" s="320"/>
      <c r="E45" s="320"/>
      <c r="F45" s="299" t="str">
        <f>Traçabilité!BB36</f>
        <v>-</v>
      </c>
      <c r="G45" s="299" t="str">
        <f>Traçabilité!BC36</f>
        <v>-</v>
      </c>
      <c r="H45" s="299" t="str">
        <f>Traçabilité!BD36</f>
        <v>-</v>
      </c>
      <c r="I45" s="300" t="e">
        <f>Traçabilité!BF36</f>
        <v>#DIV/0!</v>
      </c>
      <c r="J45" s="301" t="e">
        <f>Traçabilité!BG36</f>
        <v>#DIV/0!</v>
      </c>
    </row>
    <row r="46" spans="1:10" ht="26.25" customHeight="1" thickBot="1" x14ac:dyDescent="0.3">
      <c r="A46" s="318"/>
      <c r="B46" s="319"/>
      <c r="C46" s="283" t="s">
        <v>180</v>
      </c>
      <c r="D46" s="283"/>
      <c r="E46" s="283"/>
      <c r="F46" s="20">
        <f>Traçabilité!BB37</f>
        <v>0</v>
      </c>
      <c r="G46" s="20">
        <f>Traçabilité!BC37</f>
        <v>0</v>
      </c>
      <c r="H46" s="20">
        <f>Traçabilité!BD37</f>
        <v>0</v>
      </c>
      <c r="I46" s="139" t="e">
        <f>Traçabilité!BF37</f>
        <v>#DIV/0!</v>
      </c>
      <c r="J46" s="140" t="e">
        <f>Traçabilité!BG37</f>
        <v>#DIV/0!</v>
      </c>
    </row>
    <row r="47" spans="1:10" ht="15" customHeight="1" x14ac:dyDescent="0.25">
      <c r="A47" s="323"/>
      <c r="B47" s="323"/>
      <c r="C47" s="323"/>
      <c r="D47" s="323"/>
      <c r="E47" s="321"/>
      <c r="F47" s="7"/>
      <c r="G47" s="7"/>
      <c r="H47" s="7"/>
      <c r="I47" s="7"/>
      <c r="J47" s="7"/>
    </row>
    <row r="48" spans="1:10" ht="14.25" customHeight="1" x14ac:dyDescent="0.25">
      <c r="A48" s="284" t="s">
        <v>0</v>
      </c>
      <c r="B48" s="284"/>
      <c r="C48" s="238">
        <f>Périmètre!E2</f>
        <v>0</v>
      </c>
      <c r="D48" s="238"/>
      <c r="E48" s="322"/>
      <c r="F48" s="1"/>
      <c r="G48" s="1"/>
      <c r="H48" s="1"/>
      <c r="I48" s="1"/>
      <c r="J48" s="1"/>
    </row>
    <row r="49" spans="1:10" x14ac:dyDescent="0.25">
      <c r="A49" s="284" t="s">
        <v>86</v>
      </c>
      <c r="B49" s="284"/>
      <c r="C49" s="237">
        <f>Périmètre!E4</f>
        <v>0</v>
      </c>
      <c r="D49" s="238"/>
      <c r="E49" s="322"/>
      <c r="F49" s="1"/>
      <c r="G49" s="1"/>
      <c r="H49" s="1"/>
      <c r="I49" s="1"/>
      <c r="J49" s="1"/>
    </row>
    <row r="50" spans="1:10" x14ac:dyDescent="0.25">
      <c r="A50" s="284" t="s">
        <v>1</v>
      </c>
      <c r="B50" s="284"/>
      <c r="C50" s="238">
        <f>Périmètre!E6</f>
        <v>0</v>
      </c>
      <c r="D50" s="238"/>
      <c r="E50" s="322"/>
      <c r="F50" s="1"/>
      <c r="G50" s="1"/>
      <c r="H50" s="1"/>
      <c r="I50" s="1"/>
      <c r="J50" s="1"/>
    </row>
    <row r="51" spans="1:10" x14ac:dyDescent="0.25">
      <c r="A51" s="2"/>
      <c r="B51" s="2"/>
      <c r="C51" s="2"/>
      <c r="D51" s="2"/>
      <c r="E51" s="4"/>
      <c r="F51" s="4"/>
      <c r="G51" s="4"/>
      <c r="H51" s="4"/>
      <c r="I51" s="4"/>
      <c r="J51" s="4"/>
    </row>
    <row r="52" spans="1:10" ht="18.75" customHeight="1" x14ac:dyDescent="0.25">
      <c r="A52" s="228" t="s">
        <v>75</v>
      </c>
      <c r="B52" s="229"/>
      <c r="C52" s="229"/>
      <c r="D52" s="229"/>
      <c r="E52" s="229"/>
      <c r="F52" s="229"/>
      <c r="G52" s="229"/>
      <c r="H52" s="229"/>
      <c r="I52" s="229"/>
      <c r="J52" s="230"/>
    </row>
    <row r="53" spans="1:10" x14ac:dyDescent="0.25">
      <c r="A53" s="231"/>
      <c r="B53" s="232"/>
      <c r="C53" s="232"/>
      <c r="D53" s="232"/>
      <c r="E53" s="232"/>
      <c r="F53" s="232"/>
      <c r="G53" s="232"/>
      <c r="H53" s="232"/>
      <c r="I53" s="232"/>
      <c r="J53" s="233"/>
    </row>
    <row r="54" spans="1:10" x14ac:dyDescent="0.25">
      <c r="A54" s="234"/>
      <c r="B54" s="235"/>
      <c r="C54" s="235"/>
      <c r="D54" s="235"/>
      <c r="E54" s="235"/>
      <c r="F54" s="235"/>
      <c r="G54" s="235"/>
      <c r="H54" s="235"/>
      <c r="I54" s="235"/>
      <c r="J54" s="236"/>
    </row>
    <row r="55" spans="1:10" x14ac:dyDescent="0.25">
      <c r="A55" s="218"/>
      <c r="B55" s="218"/>
      <c r="C55" s="218"/>
      <c r="D55" s="218"/>
      <c r="E55" s="218"/>
      <c r="F55" s="218"/>
      <c r="G55" s="218"/>
      <c r="H55" s="218"/>
      <c r="I55" s="218"/>
      <c r="J55" s="218"/>
    </row>
    <row r="56" spans="1:10" x14ac:dyDescent="0.25">
      <c r="A56" s="219"/>
      <c r="B56" s="219"/>
      <c r="C56" s="219"/>
      <c r="D56" s="219"/>
      <c r="E56" s="219"/>
      <c r="F56" s="219"/>
      <c r="G56" s="219"/>
      <c r="H56" s="219"/>
      <c r="I56" s="219"/>
      <c r="J56" s="219"/>
    </row>
    <row r="57" spans="1:10" x14ac:dyDescent="0.25">
      <c r="A57" s="219"/>
      <c r="B57" s="219"/>
      <c r="C57" s="219"/>
      <c r="D57" s="219"/>
      <c r="E57" s="219"/>
      <c r="F57" s="219"/>
      <c r="G57" s="219"/>
      <c r="H57" s="219"/>
      <c r="I57" s="219"/>
      <c r="J57" s="219"/>
    </row>
    <row r="58" spans="1:10" x14ac:dyDescent="0.25">
      <c r="A58" s="219"/>
      <c r="B58" s="219"/>
      <c r="C58" s="219"/>
      <c r="D58" s="219"/>
      <c r="E58" s="219"/>
      <c r="F58" s="219"/>
      <c r="G58" s="219"/>
      <c r="H58" s="219"/>
      <c r="I58" s="219"/>
      <c r="J58" s="219"/>
    </row>
    <row r="59" spans="1:10" x14ac:dyDescent="0.25">
      <c r="A59" s="219"/>
      <c r="B59" s="219"/>
      <c r="C59" s="219"/>
      <c r="D59" s="219"/>
      <c r="E59" s="219"/>
      <c r="F59" s="219"/>
      <c r="G59" s="219"/>
      <c r="H59" s="219"/>
      <c r="I59" s="219"/>
      <c r="J59" s="219"/>
    </row>
    <row r="60" spans="1:10" x14ac:dyDescent="0.25">
      <c r="A60" s="219"/>
      <c r="B60" s="219"/>
      <c r="C60" s="219"/>
      <c r="D60" s="219"/>
      <c r="E60" s="219"/>
      <c r="F60" s="219"/>
      <c r="G60" s="219"/>
      <c r="H60" s="219"/>
      <c r="I60" s="219"/>
      <c r="J60" s="219"/>
    </row>
    <row r="61" spans="1:10" x14ac:dyDescent="0.25">
      <c r="A61" s="219"/>
      <c r="B61" s="219"/>
      <c r="C61" s="219"/>
      <c r="D61" s="219"/>
      <c r="E61" s="219"/>
      <c r="F61" s="219"/>
      <c r="G61" s="219"/>
      <c r="H61" s="219"/>
      <c r="I61" s="219"/>
      <c r="J61" s="219"/>
    </row>
    <row r="62" spans="1:10" x14ac:dyDescent="0.25">
      <c r="A62" s="219"/>
      <c r="B62" s="219"/>
      <c r="C62" s="219"/>
      <c r="D62" s="219"/>
      <c r="E62" s="219"/>
      <c r="F62" s="219"/>
      <c r="G62" s="219"/>
      <c r="H62" s="219"/>
      <c r="I62" s="219"/>
      <c r="J62" s="219"/>
    </row>
    <row r="63" spans="1:10" x14ac:dyDescent="0.25">
      <c r="A63" s="219"/>
      <c r="B63" s="219"/>
      <c r="C63" s="219"/>
      <c r="D63" s="219"/>
      <c r="E63" s="219"/>
      <c r="F63" s="219"/>
      <c r="G63" s="219"/>
      <c r="H63" s="219"/>
      <c r="I63" s="219"/>
      <c r="J63" s="219"/>
    </row>
    <row r="64" spans="1:10" x14ac:dyDescent="0.25">
      <c r="A64" s="219"/>
      <c r="B64" s="219"/>
      <c r="C64" s="219"/>
      <c r="D64" s="219"/>
      <c r="E64" s="219"/>
      <c r="F64" s="219"/>
      <c r="G64" s="219"/>
      <c r="H64" s="219"/>
      <c r="I64" s="219"/>
      <c r="J64" s="219"/>
    </row>
    <row r="65" spans="1:10" x14ac:dyDescent="0.25">
      <c r="A65" s="219"/>
      <c r="B65" s="219"/>
      <c r="C65" s="219"/>
      <c r="D65" s="219"/>
      <c r="E65" s="219"/>
      <c r="F65" s="219"/>
      <c r="G65" s="219"/>
      <c r="H65" s="219"/>
      <c r="I65" s="219"/>
      <c r="J65" s="219"/>
    </row>
    <row r="66" spans="1:10" x14ac:dyDescent="0.25">
      <c r="A66" s="219"/>
      <c r="B66" s="219"/>
      <c r="C66" s="219"/>
      <c r="D66" s="219"/>
      <c r="E66" s="219"/>
      <c r="F66" s="219"/>
      <c r="G66" s="219"/>
      <c r="H66" s="219"/>
      <c r="I66" s="219"/>
      <c r="J66" s="219"/>
    </row>
    <row r="67" spans="1:10" x14ac:dyDescent="0.25">
      <c r="A67" s="219"/>
      <c r="B67" s="219"/>
      <c r="C67" s="219"/>
      <c r="D67" s="219"/>
      <c r="E67" s="219"/>
      <c r="F67" s="219"/>
      <c r="G67" s="219"/>
      <c r="H67" s="219"/>
      <c r="I67" s="219"/>
      <c r="J67" s="219"/>
    </row>
    <row r="68" spans="1:10" x14ac:dyDescent="0.25">
      <c r="A68" s="219"/>
      <c r="B68" s="219"/>
      <c r="C68" s="219"/>
      <c r="D68" s="219"/>
      <c r="E68" s="219"/>
      <c r="F68" s="219"/>
      <c r="G68" s="219"/>
      <c r="H68" s="219"/>
      <c r="I68" s="219"/>
      <c r="J68" s="219"/>
    </row>
    <row r="69" spans="1:10" x14ac:dyDescent="0.25">
      <c r="A69" s="219"/>
      <c r="B69" s="219"/>
      <c r="C69" s="219"/>
      <c r="D69" s="219"/>
      <c r="E69" s="219"/>
      <c r="F69" s="219"/>
      <c r="G69" s="219"/>
      <c r="H69" s="219"/>
      <c r="I69" s="219"/>
      <c r="J69" s="219"/>
    </row>
    <row r="70" spans="1:10" x14ac:dyDescent="0.25">
      <c r="A70" s="219"/>
      <c r="B70" s="219"/>
      <c r="C70" s="219"/>
      <c r="D70" s="219"/>
      <c r="E70" s="219"/>
      <c r="F70" s="219"/>
      <c r="G70" s="219"/>
      <c r="H70" s="219"/>
      <c r="I70" s="219"/>
      <c r="J70" s="219"/>
    </row>
    <row r="71" spans="1:10" x14ac:dyDescent="0.25">
      <c r="A71" s="219"/>
      <c r="B71" s="219"/>
      <c r="C71" s="219"/>
      <c r="D71" s="219"/>
      <c r="E71" s="219"/>
      <c r="F71" s="219"/>
      <c r="G71" s="219"/>
      <c r="H71" s="219"/>
      <c r="I71" s="219"/>
      <c r="J71" s="219"/>
    </row>
    <row r="72" spans="1:10" x14ac:dyDescent="0.25">
      <c r="A72" s="219"/>
      <c r="B72" s="219"/>
      <c r="C72" s="219"/>
      <c r="D72" s="219"/>
      <c r="E72" s="219"/>
      <c r="F72" s="219"/>
      <c r="G72" s="219"/>
      <c r="H72" s="219"/>
      <c r="I72" s="219"/>
      <c r="J72" s="219"/>
    </row>
    <row r="73" spans="1:10" x14ac:dyDescent="0.25">
      <c r="A73" s="219"/>
      <c r="B73" s="219"/>
      <c r="C73" s="219"/>
      <c r="D73" s="219"/>
      <c r="E73" s="219"/>
      <c r="F73" s="219"/>
      <c r="G73" s="219"/>
      <c r="H73" s="219"/>
      <c r="I73" s="219"/>
      <c r="J73" s="219"/>
    </row>
    <row r="74" spans="1:10" ht="18.75" x14ac:dyDescent="0.25">
      <c r="A74" s="215" t="s">
        <v>169</v>
      </c>
      <c r="B74" s="215"/>
      <c r="C74" s="215"/>
      <c r="D74" s="215"/>
      <c r="E74" s="215"/>
      <c r="F74" s="215"/>
      <c r="G74" s="215"/>
      <c r="H74" s="215"/>
      <c r="I74" s="215"/>
      <c r="J74" s="215"/>
    </row>
    <row r="75" spans="1:10" x14ac:dyDescent="0.25">
      <c r="A75" s="216"/>
      <c r="B75" s="216"/>
      <c r="C75" s="216"/>
      <c r="D75" s="216"/>
      <c r="E75" s="216"/>
      <c r="F75" s="216"/>
      <c r="G75" s="216"/>
      <c r="H75" s="216"/>
      <c r="I75" s="216"/>
      <c r="J75" s="216"/>
    </row>
    <row r="76" spans="1:10" x14ac:dyDescent="0.25">
      <c r="A76" s="216"/>
      <c r="B76" s="216"/>
      <c r="C76" s="216"/>
      <c r="D76" s="216"/>
      <c r="E76" s="216"/>
      <c r="F76" s="216"/>
      <c r="G76" s="216"/>
      <c r="H76" s="216"/>
      <c r="I76" s="216"/>
      <c r="J76" s="216"/>
    </row>
    <row r="77" spans="1:10" x14ac:dyDescent="0.25">
      <c r="A77" s="216"/>
      <c r="B77" s="216"/>
      <c r="C77" s="216"/>
      <c r="D77" s="216"/>
      <c r="E77" s="216"/>
      <c r="F77" s="216"/>
      <c r="G77" s="216"/>
      <c r="H77" s="216"/>
      <c r="I77" s="216"/>
      <c r="J77" s="216"/>
    </row>
    <row r="78" spans="1:10" x14ac:dyDescent="0.25">
      <c r="A78" s="216"/>
      <c r="B78" s="216"/>
      <c r="C78" s="216"/>
      <c r="D78" s="216"/>
      <c r="E78" s="216"/>
      <c r="F78" s="216"/>
      <c r="G78" s="216"/>
      <c r="H78" s="216"/>
      <c r="I78" s="216"/>
      <c r="J78" s="216"/>
    </row>
    <row r="79" spans="1:10" x14ac:dyDescent="0.25">
      <c r="A79" s="216"/>
      <c r="B79" s="216"/>
      <c r="C79" s="216"/>
      <c r="D79" s="216"/>
      <c r="E79" s="216"/>
      <c r="F79" s="216"/>
      <c r="G79" s="216"/>
      <c r="H79" s="216"/>
      <c r="I79" s="216"/>
      <c r="J79" s="216"/>
    </row>
    <row r="80" spans="1:10" x14ac:dyDescent="0.25">
      <c r="A80" s="216"/>
      <c r="B80" s="216"/>
      <c r="C80" s="216"/>
      <c r="D80" s="216"/>
      <c r="E80" s="216"/>
      <c r="F80" s="216"/>
      <c r="G80" s="216"/>
      <c r="H80" s="216"/>
      <c r="I80" s="216"/>
      <c r="J80" s="216"/>
    </row>
    <row r="81" spans="1:10" x14ac:dyDescent="0.25">
      <c r="A81" s="216"/>
      <c r="B81" s="216"/>
      <c r="C81" s="216"/>
      <c r="D81" s="216"/>
      <c r="E81" s="216"/>
      <c r="F81" s="216"/>
      <c r="G81" s="216"/>
      <c r="H81" s="216"/>
      <c r="I81" s="216"/>
      <c r="J81" s="216"/>
    </row>
    <row r="82" spans="1:10" x14ac:dyDescent="0.25">
      <c r="A82" s="216"/>
      <c r="B82" s="216"/>
      <c r="C82" s="216"/>
      <c r="D82" s="216"/>
      <c r="E82" s="216"/>
      <c r="F82" s="216"/>
      <c r="G82" s="216"/>
      <c r="H82" s="216"/>
      <c r="I82" s="216"/>
      <c r="J82" s="216"/>
    </row>
    <row r="83" spans="1:10" x14ac:dyDescent="0.25">
      <c r="A83" s="216"/>
      <c r="B83" s="216"/>
      <c r="C83" s="216"/>
      <c r="D83" s="216"/>
      <c r="E83" s="216"/>
      <c r="F83" s="216"/>
      <c r="G83" s="216"/>
      <c r="H83" s="216"/>
      <c r="I83" s="216"/>
      <c r="J83" s="216"/>
    </row>
    <row r="84" spans="1:10" x14ac:dyDescent="0.25">
      <c r="A84" s="216"/>
      <c r="B84" s="216"/>
      <c r="C84" s="216"/>
      <c r="D84" s="216"/>
      <c r="E84" s="216"/>
      <c r="F84" s="216"/>
      <c r="G84" s="216"/>
      <c r="H84" s="216"/>
      <c r="I84" s="216"/>
      <c r="J84" s="216"/>
    </row>
    <row r="85" spans="1:10" x14ac:dyDescent="0.25">
      <c r="A85" s="216"/>
      <c r="B85" s="216"/>
      <c r="C85" s="216"/>
      <c r="D85" s="216"/>
      <c r="E85" s="216"/>
      <c r="F85" s="216"/>
      <c r="G85" s="216"/>
      <c r="H85" s="216"/>
      <c r="I85" s="216"/>
      <c r="J85" s="216"/>
    </row>
    <row r="86" spans="1:10" x14ac:dyDescent="0.25">
      <c r="A86" s="216"/>
      <c r="B86" s="216"/>
      <c r="C86" s="216"/>
      <c r="D86" s="216"/>
      <c r="E86" s="216"/>
      <c r="F86" s="216"/>
      <c r="G86" s="216"/>
      <c r="H86" s="216"/>
      <c r="I86" s="216"/>
      <c r="J86" s="216"/>
    </row>
    <row r="87" spans="1:10" x14ac:dyDescent="0.25">
      <c r="A87" s="216"/>
      <c r="B87" s="216"/>
      <c r="C87" s="216"/>
      <c r="D87" s="216"/>
      <c r="E87" s="216"/>
      <c r="F87" s="216"/>
      <c r="G87" s="216"/>
      <c r="H87" s="216"/>
      <c r="I87" s="216"/>
      <c r="J87" s="216"/>
    </row>
    <row r="88" spans="1:10" x14ac:dyDescent="0.25">
      <c r="A88" s="216"/>
      <c r="B88" s="216"/>
      <c r="C88" s="216"/>
      <c r="D88" s="216"/>
      <c r="E88" s="216"/>
      <c r="F88" s="216"/>
      <c r="G88" s="216"/>
      <c r="H88" s="216"/>
      <c r="I88" s="216"/>
      <c r="J88" s="216"/>
    </row>
    <row r="89" spans="1:10" x14ac:dyDescent="0.25">
      <c r="A89" s="216"/>
      <c r="B89" s="216"/>
      <c r="C89" s="216"/>
      <c r="D89" s="216"/>
      <c r="E89" s="216"/>
      <c r="F89" s="216"/>
      <c r="G89" s="216"/>
      <c r="H89" s="216"/>
      <c r="I89" s="216"/>
      <c r="J89" s="216"/>
    </row>
    <row r="90" spans="1:10" x14ac:dyDescent="0.25">
      <c r="A90" s="216"/>
      <c r="B90" s="216"/>
      <c r="C90" s="216"/>
      <c r="D90" s="216"/>
      <c r="E90" s="216"/>
      <c r="F90" s="216"/>
      <c r="G90" s="216"/>
      <c r="H90" s="216"/>
      <c r="I90" s="216"/>
      <c r="J90" s="216"/>
    </row>
    <row r="91" spans="1:10" x14ac:dyDescent="0.25">
      <c r="A91" s="216"/>
      <c r="B91" s="216"/>
      <c r="C91" s="216"/>
      <c r="D91" s="216"/>
      <c r="E91" s="216"/>
      <c r="F91" s="216"/>
      <c r="G91" s="216"/>
      <c r="H91" s="216"/>
      <c r="I91" s="216"/>
      <c r="J91" s="216"/>
    </row>
    <row r="92" spans="1:10" x14ac:dyDescent="0.25">
      <c r="A92" s="216"/>
      <c r="B92" s="216"/>
      <c r="C92" s="216"/>
      <c r="D92" s="216"/>
      <c r="E92" s="216"/>
      <c r="F92" s="216"/>
      <c r="G92" s="216"/>
      <c r="H92" s="216"/>
      <c r="I92" s="216"/>
      <c r="J92" s="216"/>
    </row>
    <row r="93" spans="1:10" x14ac:dyDescent="0.25">
      <c r="A93" s="216"/>
      <c r="B93" s="216"/>
      <c r="C93" s="216"/>
      <c r="D93" s="216"/>
      <c r="E93" s="216"/>
      <c r="F93" s="216"/>
      <c r="G93" s="216"/>
      <c r="H93" s="216"/>
      <c r="I93" s="216"/>
      <c r="J93" s="216"/>
    </row>
    <row r="94" spans="1:10" x14ac:dyDescent="0.25">
      <c r="A94" s="216"/>
      <c r="B94" s="216"/>
      <c r="C94" s="216"/>
      <c r="D94" s="216"/>
      <c r="E94" s="216"/>
      <c r="F94" s="216"/>
      <c r="G94" s="216"/>
      <c r="H94" s="216"/>
      <c r="I94" s="216"/>
      <c r="J94" s="216"/>
    </row>
    <row r="95" spans="1:10" x14ac:dyDescent="0.25">
      <c r="A95" s="217"/>
      <c r="B95" s="217"/>
      <c r="C95" s="217"/>
      <c r="D95" s="217"/>
      <c r="E95" s="217"/>
      <c r="F95" s="217"/>
      <c r="G95" s="217"/>
      <c r="H95" s="217"/>
      <c r="I95" s="217"/>
      <c r="J95" s="217"/>
    </row>
    <row r="96" spans="1:10" ht="18.75" x14ac:dyDescent="0.25">
      <c r="A96" s="215" t="s">
        <v>17</v>
      </c>
      <c r="B96" s="215"/>
      <c r="C96" s="215"/>
      <c r="D96" s="215"/>
      <c r="E96" s="215"/>
      <c r="F96" s="215"/>
      <c r="G96" s="215"/>
      <c r="H96" s="215"/>
      <c r="I96" s="215"/>
      <c r="J96" s="215"/>
    </row>
    <row r="97" spans="1:10" x14ac:dyDescent="0.25">
      <c r="A97" s="216"/>
      <c r="B97" s="216"/>
      <c r="C97" s="216"/>
      <c r="D97" s="216"/>
      <c r="E97" s="216"/>
      <c r="F97" s="216"/>
      <c r="G97" s="216"/>
      <c r="H97" s="216"/>
      <c r="I97" s="216"/>
      <c r="J97" s="216"/>
    </row>
    <row r="98" spans="1:10" x14ac:dyDescent="0.25">
      <c r="A98" s="216"/>
      <c r="B98" s="216"/>
      <c r="C98" s="216"/>
      <c r="D98" s="216"/>
      <c r="E98" s="216"/>
      <c r="F98" s="216"/>
      <c r="G98" s="216"/>
      <c r="H98" s="216"/>
      <c r="I98" s="216"/>
      <c r="J98" s="216"/>
    </row>
    <row r="99" spans="1:10" x14ac:dyDescent="0.25">
      <c r="A99" s="216"/>
      <c r="B99" s="216"/>
      <c r="C99" s="216"/>
      <c r="D99" s="216"/>
      <c r="E99" s="216"/>
      <c r="F99" s="216"/>
      <c r="G99" s="216"/>
      <c r="H99" s="216"/>
      <c r="I99" s="216"/>
      <c r="J99" s="216"/>
    </row>
    <row r="100" spans="1:10" x14ac:dyDescent="0.25">
      <c r="A100" s="216"/>
      <c r="B100" s="216"/>
      <c r="C100" s="216"/>
      <c r="D100" s="216"/>
      <c r="E100" s="216"/>
      <c r="F100" s="216"/>
      <c r="G100" s="216"/>
      <c r="H100" s="216"/>
      <c r="I100" s="216"/>
      <c r="J100" s="216"/>
    </row>
    <row r="101" spans="1:10" x14ac:dyDescent="0.25">
      <c r="A101" s="216"/>
      <c r="B101" s="216"/>
      <c r="C101" s="216"/>
      <c r="D101" s="216"/>
      <c r="E101" s="216"/>
      <c r="F101" s="216"/>
      <c r="G101" s="216"/>
      <c r="H101" s="216"/>
      <c r="I101" s="216"/>
      <c r="J101" s="216"/>
    </row>
    <row r="102" spans="1:10" ht="18.75" customHeight="1" x14ac:dyDescent="0.25">
      <c r="A102" s="216"/>
      <c r="B102" s="216"/>
      <c r="C102" s="216"/>
      <c r="D102" s="216"/>
      <c r="E102" s="216"/>
      <c r="F102" s="216"/>
      <c r="G102" s="216"/>
      <c r="H102" s="216"/>
      <c r="I102" s="216"/>
      <c r="J102" s="216"/>
    </row>
    <row r="103" spans="1:10" x14ac:dyDescent="0.25">
      <c r="A103" s="216"/>
      <c r="B103" s="216"/>
      <c r="C103" s="216"/>
      <c r="D103" s="216"/>
      <c r="E103" s="216"/>
      <c r="F103" s="216"/>
      <c r="G103" s="216"/>
      <c r="H103" s="216"/>
      <c r="I103" s="216"/>
      <c r="J103" s="216"/>
    </row>
    <row r="104" spans="1:10" x14ac:dyDescent="0.25">
      <c r="A104" s="216"/>
      <c r="B104" s="216"/>
      <c r="C104" s="216"/>
      <c r="D104" s="216"/>
      <c r="E104" s="216"/>
      <c r="F104" s="216"/>
      <c r="G104" s="216"/>
      <c r="H104" s="216"/>
      <c r="I104" s="216"/>
      <c r="J104" s="216"/>
    </row>
    <row r="105" spans="1:10" x14ac:dyDescent="0.25">
      <c r="A105" s="216"/>
      <c r="B105" s="216"/>
      <c r="C105" s="216"/>
      <c r="D105" s="216"/>
      <c r="E105" s="216"/>
      <c r="F105" s="216"/>
      <c r="G105" s="216"/>
      <c r="H105" s="216"/>
      <c r="I105" s="216"/>
      <c r="J105" s="216"/>
    </row>
    <row r="106" spans="1:10" x14ac:dyDescent="0.25">
      <c r="A106" s="216"/>
      <c r="B106" s="216"/>
      <c r="C106" s="216"/>
      <c r="D106" s="216"/>
      <c r="E106" s="216"/>
      <c r="F106" s="216"/>
      <c r="G106" s="216"/>
      <c r="H106" s="216"/>
      <c r="I106" s="216"/>
      <c r="J106" s="216"/>
    </row>
    <row r="107" spans="1:10" x14ac:dyDescent="0.25">
      <c r="A107" s="216"/>
      <c r="B107" s="216"/>
      <c r="C107" s="216"/>
      <c r="D107" s="216"/>
      <c r="E107" s="216"/>
      <c r="F107" s="216"/>
      <c r="G107" s="216"/>
      <c r="H107" s="216"/>
      <c r="I107" s="216"/>
      <c r="J107" s="216"/>
    </row>
    <row r="108" spans="1:10" ht="15" customHeight="1" x14ac:dyDescent="0.25">
      <c r="A108" s="216"/>
      <c r="B108" s="216"/>
      <c r="C108" s="216"/>
      <c r="D108" s="216"/>
      <c r="E108" s="216"/>
      <c r="F108" s="216"/>
      <c r="G108" s="216"/>
      <c r="H108" s="216"/>
      <c r="I108" s="216"/>
      <c r="J108" s="216"/>
    </row>
    <row r="109" spans="1:10" ht="15" customHeight="1" x14ac:dyDescent="0.25">
      <c r="A109" s="216"/>
      <c r="B109" s="216"/>
      <c r="C109" s="216"/>
      <c r="D109" s="216"/>
      <c r="E109" s="216"/>
      <c r="F109" s="216"/>
      <c r="G109" s="216"/>
      <c r="H109" s="216"/>
      <c r="I109" s="216"/>
      <c r="J109" s="216"/>
    </row>
    <row r="110" spans="1:10" x14ac:dyDescent="0.25">
      <c r="A110" s="216"/>
      <c r="B110" s="216"/>
      <c r="C110" s="216"/>
      <c r="D110" s="216"/>
      <c r="E110" s="216"/>
      <c r="F110" s="216"/>
      <c r="G110" s="216"/>
      <c r="H110" s="216"/>
      <c r="I110" s="216"/>
      <c r="J110" s="216"/>
    </row>
    <row r="111" spans="1:10" x14ac:dyDescent="0.25">
      <c r="A111" s="216"/>
      <c r="B111" s="216"/>
      <c r="C111" s="216"/>
      <c r="D111" s="216"/>
      <c r="E111" s="216"/>
      <c r="F111" s="216"/>
      <c r="G111" s="216"/>
      <c r="H111" s="216"/>
      <c r="I111" s="216"/>
      <c r="J111" s="216"/>
    </row>
    <row r="112" spans="1:10" x14ac:dyDescent="0.25">
      <c r="A112" s="216"/>
      <c r="B112" s="216"/>
      <c r="C112" s="216"/>
      <c r="D112" s="216"/>
      <c r="E112" s="216"/>
      <c r="F112" s="216"/>
      <c r="G112" s="216"/>
      <c r="H112" s="216"/>
      <c r="I112" s="216"/>
      <c r="J112" s="216"/>
    </row>
    <row r="113" spans="1:10" x14ac:dyDescent="0.25">
      <c r="A113" s="216"/>
      <c r="B113" s="216"/>
      <c r="C113" s="216"/>
      <c r="D113" s="216"/>
      <c r="E113" s="216"/>
      <c r="F113" s="216"/>
      <c r="G113" s="216"/>
      <c r="H113" s="216"/>
      <c r="I113" s="216"/>
      <c r="J113" s="216"/>
    </row>
    <row r="114" spans="1:10" x14ac:dyDescent="0.25">
      <c r="A114" s="216"/>
      <c r="B114" s="216"/>
      <c r="C114" s="216"/>
      <c r="D114" s="216"/>
      <c r="E114" s="216"/>
      <c r="F114" s="216"/>
      <c r="G114" s="216"/>
      <c r="H114" s="216"/>
      <c r="I114" s="216"/>
      <c r="J114" s="216"/>
    </row>
    <row r="115" spans="1:10" x14ac:dyDescent="0.25">
      <c r="A115" s="216"/>
      <c r="B115" s="216"/>
      <c r="C115" s="216"/>
      <c r="D115" s="216"/>
      <c r="E115" s="216"/>
      <c r="F115" s="216"/>
      <c r="G115" s="216"/>
      <c r="H115" s="216"/>
      <c r="I115" s="216"/>
      <c r="J115" s="216"/>
    </row>
    <row r="116" spans="1:10" x14ac:dyDescent="0.25">
      <c r="A116" s="216"/>
      <c r="B116" s="216"/>
      <c r="C116" s="216"/>
      <c r="D116" s="216"/>
      <c r="E116" s="216"/>
      <c r="F116" s="216"/>
      <c r="G116" s="216"/>
      <c r="H116" s="216"/>
      <c r="I116" s="216"/>
      <c r="J116" s="216"/>
    </row>
    <row r="117" spans="1:10" x14ac:dyDescent="0.25">
      <c r="A117" s="217"/>
      <c r="B117" s="217"/>
      <c r="C117" s="217"/>
      <c r="D117" s="217"/>
      <c r="E117" s="217"/>
      <c r="F117" s="217"/>
      <c r="G117" s="217"/>
      <c r="H117" s="217"/>
      <c r="I117" s="217"/>
      <c r="J117" s="217"/>
    </row>
    <row r="118" spans="1:10" ht="18.75" x14ac:dyDescent="0.25">
      <c r="A118" s="215" t="s">
        <v>148</v>
      </c>
      <c r="B118" s="215"/>
      <c r="C118" s="215"/>
      <c r="D118" s="215"/>
      <c r="E118" s="215"/>
      <c r="F118" s="215"/>
      <c r="G118" s="215"/>
      <c r="H118" s="215"/>
      <c r="I118" s="215"/>
      <c r="J118" s="215"/>
    </row>
    <row r="119" spans="1:10" x14ac:dyDescent="0.25">
      <c r="A119" s="216"/>
      <c r="B119" s="216"/>
      <c r="C119" s="216"/>
      <c r="D119" s="216"/>
      <c r="E119" s="216"/>
      <c r="F119" s="216"/>
      <c r="G119" s="216"/>
      <c r="H119" s="216"/>
      <c r="I119" s="216"/>
      <c r="J119" s="216"/>
    </row>
    <row r="120" spans="1:10" x14ac:dyDescent="0.25">
      <c r="A120" s="216"/>
      <c r="B120" s="216"/>
      <c r="C120" s="216"/>
      <c r="D120" s="216"/>
      <c r="E120" s="216"/>
      <c r="F120" s="216"/>
      <c r="G120" s="216"/>
      <c r="H120" s="216"/>
      <c r="I120" s="216"/>
      <c r="J120" s="216"/>
    </row>
    <row r="121" spans="1:10" x14ac:dyDescent="0.25">
      <c r="A121" s="216"/>
      <c r="B121" s="216"/>
      <c r="C121" s="216"/>
      <c r="D121" s="216"/>
      <c r="E121" s="216"/>
      <c r="F121" s="216"/>
      <c r="G121" s="216"/>
      <c r="H121" s="216"/>
      <c r="I121" s="216"/>
      <c r="J121" s="216"/>
    </row>
    <row r="122" spans="1:10" x14ac:dyDescent="0.25">
      <c r="A122" s="216"/>
      <c r="B122" s="216"/>
      <c r="C122" s="216"/>
      <c r="D122" s="216"/>
      <c r="E122" s="216"/>
      <c r="F122" s="216"/>
      <c r="G122" s="216"/>
      <c r="H122" s="216"/>
      <c r="I122" s="216"/>
      <c r="J122" s="216"/>
    </row>
    <row r="123" spans="1:10" x14ac:dyDescent="0.25">
      <c r="A123" s="216"/>
      <c r="B123" s="216"/>
      <c r="C123" s="216"/>
      <c r="D123" s="216"/>
      <c r="E123" s="216"/>
      <c r="F123" s="216"/>
      <c r="G123" s="216"/>
      <c r="H123" s="216"/>
      <c r="I123" s="216"/>
      <c r="J123" s="216"/>
    </row>
    <row r="124" spans="1:10" x14ac:dyDescent="0.25">
      <c r="A124" s="216"/>
      <c r="B124" s="216"/>
      <c r="C124" s="216"/>
      <c r="D124" s="216"/>
      <c r="E124" s="216"/>
      <c r="F124" s="216"/>
      <c r="G124" s="216"/>
      <c r="H124" s="216"/>
      <c r="I124" s="216"/>
      <c r="J124" s="216"/>
    </row>
    <row r="125" spans="1:10" x14ac:dyDescent="0.25">
      <c r="A125" s="216"/>
      <c r="B125" s="216"/>
      <c r="C125" s="216"/>
      <c r="D125" s="216"/>
      <c r="E125" s="216"/>
      <c r="F125" s="216"/>
      <c r="G125" s="216"/>
      <c r="H125" s="216"/>
      <c r="I125" s="216"/>
      <c r="J125" s="216"/>
    </row>
    <row r="126" spans="1:10" x14ac:dyDescent="0.25">
      <c r="A126" s="216"/>
      <c r="B126" s="216"/>
      <c r="C126" s="216"/>
      <c r="D126" s="216"/>
      <c r="E126" s="216"/>
      <c r="F126" s="216"/>
      <c r="G126" s="216"/>
      <c r="H126" s="216"/>
      <c r="I126" s="216"/>
      <c r="J126" s="216"/>
    </row>
    <row r="127" spans="1:10" x14ac:dyDescent="0.25">
      <c r="A127" s="216"/>
      <c r="B127" s="216"/>
      <c r="C127" s="216"/>
      <c r="D127" s="216"/>
      <c r="E127" s="216"/>
      <c r="F127" s="216"/>
      <c r="G127" s="216"/>
      <c r="H127" s="216"/>
      <c r="I127" s="216"/>
      <c r="J127" s="216"/>
    </row>
    <row r="128" spans="1:10" x14ac:dyDescent="0.25">
      <c r="A128" s="216"/>
      <c r="B128" s="216"/>
      <c r="C128" s="216"/>
      <c r="D128" s="216"/>
      <c r="E128" s="216"/>
      <c r="F128" s="216"/>
      <c r="G128" s="216"/>
      <c r="H128" s="216"/>
      <c r="I128" s="216"/>
      <c r="J128" s="216"/>
    </row>
    <row r="129" spans="1:10" x14ac:dyDescent="0.25">
      <c r="A129" s="216"/>
      <c r="B129" s="216"/>
      <c r="C129" s="216"/>
      <c r="D129" s="216"/>
      <c r="E129" s="216"/>
      <c r="F129" s="216"/>
      <c r="G129" s="216"/>
      <c r="H129" s="216"/>
      <c r="I129" s="216"/>
      <c r="J129" s="216"/>
    </row>
    <row r="130" spans="1:10" x14ac:dyDescent="0.25">
      <c r="A130" s="216"/>
      <c r="B130" s="216"/>
      <c r="C130" s="216"/>
      <c r="D130" s="216"/>
      <c r="E130" s="216"/>
      <c r="F130" s="216"/>
      <c r="G130" s="216"/>
      <c r="H130" s="216"/>
      <c r="I130" s="216"/>
      <c r="J130" s="216"/>
    </row>
    <row r="131" spans="1:10" x14ac:dyDescent="0.25">
      <c r="A131" s="216"/>
      <c r="B131" s="216"/>
      <c r="C131" s="216"/>
      <c r="D131" s="216"/>
      <c r="E131" s="216"/>
      <c r="F131" s="216"/>
      <c r="G131" s="216"/>
      <c r="H131" s="216"/>
      <c r="I131" s="216"/>
      <c r="J131" s="216"/>
    </row>
    <row r="132" spans="1:10" x14ac:dyDescent="0.25">
      <c r="A132" s="216"/>
      <c r="B132" s="216"/>
      <c r="C132" s="216"/>
      <c r="D132" s="216"/>
      <c r="E132" s="216"/>
      <c r="F132" s="216"/>
      <c r="G132" s="216"/>
      <c r="H132" s="216"/>
      <c r="I132" s="216"/>
      <c r="J132" s="216"/>
    </row>
    <row r="133" spans="1:10" x14ac:dyDescent="0.25">
      <c r="A133" s="216"/>
      <c r="B133" s="216"/>
      <c r="C133" s="216"/>
      <c r="D133" s="216"/>
      <c r="E133" s="216"/>
      <c r="F133" s="216"/>
      <c r="G133" s="216"/>
      <c r="H133" s="216"/>
      <c r="I133" s="216"/>
      <c r="J133" s="216"/>
    </row>
    <row r="134" spans="1:10" x14ac:dyDescent="0.25">
      <c r="A134" s="216"/>
      <c r="B134" s="216"/>
      <c r="C134" s="216"/>
      <c r="D134" s="216"/>
      <c r="E134" s="216"/>
      <c r="F134" s="216"/>
      <c r="G134" s="216"/>
      <c r="H134" s="216"/>
      <c r="I134" s="216"/>
      <c r="J134" s="216"/>
    </row>
    <row r="135" spans="1:10" x14ac:dyDescent="0.25">
      <c r="A135" s="216"/>
      <c r="B135" s="216"/>
      <c r="C135" s="216"/>
      <c r="D135" s="216"/>
      <c r="E135" s="216"/>
      <c r="F135" s="216"/>
      <c r="G135" s="216"/>
      <c r="H135" s="216"/>
      <c r="I135" s="216"/>
      <c r="J135" s="216"/>
    </row>
    <row r="136" spans="1:10" x14ac:dyDescent="0.25">
      <c r="A136" s="216"/>
      <c r="B136" s="216"/>
      <c r="C136" s="216"/>
      <c r="D136" s="216"/>
      <c r="E136" s="216"/>
      <c r="F136" s="216"/>
      <c r="G136" s="216"/>
      <c r="H136" s="216"/>
      <c r="I136" s="216"/>
      <c r="J136" s="216"/>
    </row>
    <row r="137" spans="1:10" x14ac:dyDescent="0.25">
      <c r="A137" s="216"/>
      <c r="B137" s="216"/>
      <c r="C137" s="216"/>
      <c r="D137" s="216"/>
      <c r="E137" s="216"/>
      <c r="F137" s="216"/>
      <c r="G137" s="216"/>
      <c r="H137" s="216"/>
      <c r="I137" s="216"/>
      <c r="J137" s="216"/>
    </row>
    <row r="138" spans="1:10" x14ac:dyDescent="0.25">
      <c r="A138" s="216"/>
      <c r="B138" s="216"/>
      <c r="C138" s="216"/>
      <c r="D138" s="216"/>
      <c r="E138" s="216"/>
      <c r="F138" s="216"/>
      <c r="G138" s="216"/>
      <c r="H138" s="216"/>
      <c r="I138" s="216"/>
      <c r="J138" s="216"/>
    </row>
    <row r="139" spans="1:10" x14ac:dyDescent="0.25">
      <c r="A139" s="216"/>
      <c r="B139" s="216"/>
      <c r="C139" s="216"/>
      <c r="D139" s="216"/>
      <c r="E139" s="216"/>
      <c r="F139" s="216"/>
      <c r="G139" s="216"/>
      <c r="H139" s="216"/>
      <c r="I139" s="216"/>
      <c r="J139" s="216"/>
    </row>
    <row r="140" spans="1:10" x14ac:dyDescent="0.25">
      <c r="A140" s="216"/>
      <c r="B140" s="216"/>
      <c r="C140" s="216"/>
      <c r="D140" s="216"/>
      <c r="E140" s="216"/>
      <c r="F140" s="216"/>
      <c r="G140" s="216"/>
      <c r="H140" s="216"/>
      <c r="I140" s="216"/>
      <c r="J140" s="216"/>
    </row>
    <row r="141" spans="1:10" x14ac:dyDescent="0.25">
      <c r="A141" s="216"/>
      <c r="B141" s="216"/>
      <c r="C141" s="216"/>
      <c r="D141" s="216"/>
      <c r="E141" s="216"/>
      <c r="F141" s="216"/>
      <c r="G141" s="216"/>
      <c r="H141" s="216"/>
      <c r="I141" s="216"/>
      <c r="J141" s="216"/>
    </row>
    <row r="142" spans="1:10" x14ac:dyDescent="0.25">
      <c r="A142" s="216"/>
      <c r="B142" s="216"/>
      <c r="C142" s="216"/>
      <c r="D142" s="216"/>
      <c r="E142" s="216"/>
      <c r="F142" s="216"/>
      <c r="G142" s="216"/>
      <c r="H142" s="216"/>
      <c r="I142" s="216"/>
      <c r="J142" s="216"/>
    </row>
    <row r="143" spans="1:10" x14ac:dyDescent="0.25">
      <c r="A143" s="216"/>
      <c r="B143" s="216"/>
      <c r="C143" s="216"/>
      <c r="D143" s="216"/>
      <c r="E143" s="216"/>
      <c r="F143" s="216"/>
      <c r="G143" s="216"/>
      <c r="H143" s="216"/>
      <c r="I143" s="216"/>
      <c r="J143" s="216"/>
    </row>
    <row r="144" spans="1:10" x14ac:dyDescent="0.25">
      <c r="A144" s="216"/>
      <c r="B144" s="216"/>
      <c r="C144" s="216"/>
      <c r="D144" s="216"/>
      <c r="E144" s="216"/>
      <c r="F144" s="216"/>
      <c r="G144" s="216"/>
      <c r="H144" s="216"/>
      <c r="I144" s="216"/>
      <c r="J144" s="216"/>
    </row>
  </sheetData>
  <sheetProtection algorithmName="SHA-512" hashValue="QhOjfe13iKci8xvHNSU/UaHUyRCwrD6DIyZ/OiDQyh4/hMIXHroJWQS0KXSQcHOtXiGjZiShdIjTkbz2ulqBpw==" saltValue="uFbDWvfp1Yg18vZVIOA4kQ==" spinCount="100000" sheet="1" objects="1" scenarios="1"/>
  <mergeCells count="64">
    <mergeCell ref="A36:E37"/>
    <mergeCell ref="F36:H36"/>
    <mergeCell ref="C46:E46"/>
    <mergeCell ref="A2:B2"/>
    <mergeCell ref="C2:D2"/>
    <mergeCell ref="A3:B3"/>
    <mergeCell ref="C3:D3"/>
    <mergeCell ref="A4:B4"/>
    <mergeCell ref="C4:D4"/>
    <mergeCell ref="A6:J8"/>
    <mergeCell ref="A10:E11"/>
    <mergeCell ref="F10:H10"/>
    <mergeCell ref="I10:J10"/>
    <mergeCell ref="A12:B20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A21:B26"/>
    <mergeCell ref="C21:E21"/>
    <mergeCell ref="C22:E22"/>
    <mergeCell ref="C23:E23"/>
    <mergeCell ref="C24:E24"/>
    <mergeCell ref="C25:E25"/>
    <mergeCell ref="C26:E26"/>
    <mergeCell ref="C35:E35"/>
    <mergeCell ref="C38:E38"/>
    <mergeCell ref="C39:E39"/>
    <mergeCell ref="C40:E40"/>
    <mergeCell ref="A27:B35"/>
    <mergeCell ref="C31:E31"/>
    <mergeCell ref="C32:E32"/>
    <mergeCell ref="C33:E33"/>
    <mergeCell ref="C34:E34"/>
    <mergeCell ref="C27:E27"/>
    <mergeCell ref="C28:E28"/>
    <mergeCell ref="C29:E29"/>
    <mergeCell ref="C30:E30"/>
    <mergeCell ref="A38:B40"/>
    <mergeCell ref="C44:E44"/>
    <mergeCell ref="A52:J54"/>
    <mergeCell ref="A48:B48"/>
    <mergeCell ref="C48:D48"/>
    <mergeCell ref="A49:B49"/>
    <mergeCell ref="C49:D49"/>
    <mergeCell ref="A50:B50"/>
    <mergeCell ref="C50:D50"/>
    <mergeCell ref="A41:B46"/>
    <mergeCell ref="C41:E41"/>
    <mergeCell ref="C42:E42"/>
    <mergeCell ref="C43:E43"/>
    <mergeCell ref="C45:E45"/>
    <mergeCell ref="A118:J118"/>
    <mergeCell ref="A97:J117"/>
    <mergeCell ref="A119:J144"/>
    <mergeCell ref="A74:J74"/>
    <mergeCell ref="A55:J73"/>
    <mergeCell ref="A75:J95"/>
    <mergeCell ref="A96:J96"/>
  </mergeCells>
  <pageMargins left="0.5625" right="0.25" top="0.75" bottom="0.75" header="0.3" footer="0.3"/>
  <pageSetup paperSize="9" orientation="portrait" r:id="rId1"/>
  <headerFooter>
    <oddFooter>&amp;C&amp;K034EA2Audit de traçabilité des Dispositifs Médicaux Implantables (DMI)&amp;R&amp;K034EA2&amp;P/&amp;N</oddFooter>
  </headerFooter>
  <rowBreaks count="1" manualBreakCount="1">
    <brk id="46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30"/>
  <sheetViews>
    <sheetView view="pageLayout" zoomScale="85" zoomScaleNormal="100" zoomScalePageLayoutView="85" workbookViewId="0">
      <selection activeCell="A4" sqref="A4:G6"/>
    </sheetView>
  </sheetViews>
  <sheetFormatPr baseColWidth="10" defaultRowHeight="15" x14ac:dyDescent="0.25"/>
  <cols>
    <col min="1" max="1" width="5" style="3" customWidth="1"/>
    <col min="2" max="4" width="11.42578125" style="3"/>
    <col min="5" max="5" width="15.7109375" style="3" customWidth="1"/>
    <col min="6" max="6" width="11.42578125" style="3"/>
    <col min="7" max="7" width="23.28515625" style="3" customWidth="1"/>
    <col min="8" max="16384" width="11.42578125" style="3"/>
  </cols>
  <sheetData>
    <row r="1" spans="1:7" ht="25.5" customHeight="1" x14ac:dyDescent="0.25">
      <c r="A1" s="290" t="s">
        <v>77</v>
      </c>
      <c r="B1" s="290"/>
      <c r="C1" s="290"/>
      <c r="D1" s="290"/>
      <c r="E1" s="290"/>
      <c r="F1" s="290"/>
      <c r="G1" s="164"/>
    </row>
    <row r="2" spans="1:7" ht="52.5" customHeight="1" x14ac:dyDescent="0.25">
      <c r="A2" s="285" t="s">
        <v>76</v>
      </c>
      <c r="B2" s="285"/>
      <c r="C2" s="285"/>
      <c r="D2" s="285"/>
      <c r="E2" s="285"/>
      <c r="F2" s="285"/>
      <c r="G2" s="286"/>
    </row>
    <row r="3" spans="1:7" ht="25.5" customHeight="1" x14ac:dyDescent="0.25">
      <c r="A3" s="287" t="s">
        <v>83</v>
      </c>
      <c r="B3" s="287"/>
      <c r="C3" s="287"/>
      <c r="D3" s="287"/>
      <c r="E3" s="287"/>
      <c r="F3" s="287"/>
      <c r="G3" s="287"/>
    </row>
    <row r="4" spans="1:7" ht="25.5" customHeight="1" x14ac:dyDescent="0.25">
      <c r="A4" s="293"/>
      <c r="B4" s="293"/>
      <c r="C4" s="293"/>
      <c r="D4" s="293"/>
      <c r="E4" s="293"/>
      <c r="F4" s="293"/>
      <c r="G4" s="293"/>
    </row>
    <row r="5" spans="1:7" ht="25.5" customHeight="1" x14ac:dyDescent="0.25">
      <c r="A5" s="293"/>
      <c r="B5" s="293"/>
      <c r="C5" s="293"/>
      <c r="D5" s="293"/>
      <c r="E5" s="293"/>
      <c r="F5" s="293"/>
      <c r="G5" s="293"/>
    </row>
    <row r="6" spans="1:7" ht="25.5" customHeight="1" x14ac:dyDescent="0.25">
      <c r="A6" s="293"/>
      <c r="B6" s="293"/>
      <c r="C6" s="293"/>
      <c r="D6" s="293"/>
      <c r="E6" s="293"/>
      <c r="F6" s="293"/>
      <c r="G6" s="293"/>
    </row>
    <row r="7" spans="1:7" ht="25.5" customHeight="1" x14ac:dyDescent="0.25">
      <c r="A7" s="295" t="s">
        <v>78</v>
      </c>
      <c r="B7" s="295"/>
      <c r="C7" s="295"/>
      <c r="D7" s="295"/>
      <c r="E7" s="295"/>
      <c r="F7" s="295"/>
      <c r="G7" s="295"/>
    </row>
    <row r="8" spans="1:7" ht="25.5" customHeight="1" x14ac:dyDescent="0.25">
      <c r="A8" s="8">
        <v>1</v>
      </c>
      <c r="B8" s="292"/>
      <c r="C8" s="292"/>
      <c r="D8" s="292"/>
      <c r="E8" s="292"/>
      <c r="F8" s="292"/>
      <c r="G8" s="292"/>
    </row>
    <row r="9" spans="1:7" ht="25.5" customHeight="1" x14ac:dyDescent="0.25">
      <c r="A9" s="8">
        <v>2</v>
      </c>
      <c r="B9" s="292"/>
      <c r="C9" s="292"/>
      <c r="D9" s="292"/>
      <c r="E9" s="292"/>
      <c r="F9" s="292"/>
      <c r="G9" s="292"/>
    </row>
    <row r="10" spans="1:7" ht="25.5" customHeight="1" x14ac:dyDescent="0.25">
      <c r="A10" s="8">
        <v>3</v>
      </c>
      <c r="B10" s="292"/>
      <c r="C10" s="292"/>
      <c r="D10" s="292"/>
      <c r="E10" s="292"/>
      <c r="F10" s="292"/>
      <c r="G10" s="292"/>
    </row>
    <row r="11" spans="1:7" ht="25.5" customHeight="1" x14ac:dyDescent="0.25">
      <c r="A11" s="8">
        <v>4</v>
      </c>
      <c r="B11" s="292"/>
      <c r="C11" s="292"/>
      <c r="D11" s="292"/>
      <c r="E11" s="292"/>
      <c r="F11" s="292"/>
      <c r="G11" s="292"/>
    </row>
    <row r="12" spans="1:7" ht="25.5" customHeight="1" x14ac:dyDescent="0.25">
      <c r="A12" s="296" t="s">
        <v>82</v>
      </c>
      <c r="B12" s="296"/>
      <c r="C12" s="296"/>
      <c r="D12" s="296"/>
      <c r="E12" s="296"/>
      <c r="F12" s="296"/>
      <c r="G12" s="296"/>
    </row>
    <row r="13" spans="1:7" ht="25.5" customHeight="1" x14ac:dyDescent="0.25">
      <c r="A13" s="8">
        <v>1</v>
      </c>
      <c r="B13" s="293"/>
      <c r="C13" s="293"/>
      <c r="D13" s="293"/>
      <c r="E13" s="293"/>
      <c r="F13" s="293"/>
      <c r="G13" s="293"/>
    </row>
    <row r="14" spans="1:7" ht="25.5" customHeight="1" x14ac:dyDescent="0.25">
      <c r="A14" s="9"/>
      <c r="B14" s="294"/>
      <c r="C14" s="293"/>
      <c r="D14" s="293"/>
      <c r="E14" s="293"/>
      <c r="F14" s="293"/>
      <c r="G14" s="293"/>
    </row>
    <row r="15" spans="1:7" ht="25.5" customHeight="1" x14ac:dyDescent="0.25">
      <c r="A15" s="8">
        <v>2</v>
      </c>
      <c r="B15" s="293"/>
      <c r="C15" s="293"/>
      <c r="D15" s="293"/>
      <c r="E15" s="293"/>
      <c r="F15" s="293"/>
      <c r="G15" s="293"/>
    </row>
    <row r="16" spans="1:7" ht="25.5" customHeight="1" x14ac:dyDescent="0.25">
      <c r="A16" s="9"/>
      <c r="B16" s="294"/>
      <c r="C16" s="293"/>
      <c r="D16" s="293"/>
      <c r="E16" s="293"/>
      <c r="F16" s="293"/>
      <c r="G16" s="293"/>
    </row>
    <row r="17" spans="1:7" ht="25.5" customHeight="1" x14ac:dyDescent="0.25">
      <c r="A17" s="8">
        <v>3</v>
      </c>
      <c r="B17" s="293"/>
      <c r="C17" s="293"/>
      <c r="D17" s="293"/>
      <c r="E17" s="293"/>
      <c r="F17" s="293"/>
      <c r="G17" s="293"/>
    </row>
    <row r="18" spans="1:7" ht="25.5" customHeight="1" x14ac:dyDescent="0.25">
      <c r="A18" s="9"/>
      <c r="B18" s="294"/>
      <c r="C18" s="293"/>
      <c r="D18" s="293"/>
      <c r="E18" s="293"/>
      <c r="F18" s="293"/>
      <c r="G18" s="293"/>
    </row>
    <row r="19" spans="1:7" ht="25.5" customHeight="1" x14ac:dyDescent="0.25">
      <c r="A19" s="8">
        <v>4</v>
      </c>
      <c r="B19" s="293"/>
      <c r="C19" s="293"/>
      <c r="D19" s="293"/>
      <c r="E19" s="293"/>
      <c r="F19" s="293"/>
      <c r="G19" s="293"/>
    </row>
    <row r="20" spans="1:7" ht="25.5" customHeight="1" x14ac:dyDescent="0.25">
      <c r="A20" s="9"/>
      <c r="B20" s="294"/>
      <c r="C20" s="293"/>
      <c r="D20" s="293"/>
      <c r="E20" s="293"/>
      <c r="F20" s="293"/>
      <c r="G20" s="293"/>
    </row>
    <row r="21" spans="1:7" ht="25.5" customHeight="1" x14ac:dyDescent="0.25">
      <c r="A21" s="291" t="s">
        <v>79</v>
      </c>
      <c r="B21" s="291"/>
      <c r="C21" s="291"/>
      <c r="D21" s="291"/>
      <c r="E21" s="291" t="s">
        <v>84</v>
      </c>
      <c r="F21" s="291"/>
      <c r="G21" s="10" t="s">
        <v>80</v>
      </c>
    </row>
    <row r="22" spans="1:7" ht="25.5" customHeight="1" x14ac:dyDescent="0.25">
      <c r="A22" s="11">
        <v>1</v>
      </c>
      <c r="B22" s="292"/>
      <c r="C22" s="292"/>
      <c r="D22" s="292"/>
      <c r="E22" s="292"/>
      <c r="F22" s="292"/>
      <c r="G22" s="165"/>
    </row>
    <row r="23" spans="1:7" ht="25.5" customHeight="1" x14ac:dyDescent="0.25">
      <c r="A23" s="11">
        <v>2</v>
      </c>
      <c r="B23" s="292"/>
      <c r="C23" s="292"/>
      <c r="D23" s="292"/>
      <c r="E23" s="292"/>
      <c r="F23" s="292"/>
      <c r="G23" s="165"/>
    </row>
    <row r="24" spans="1:7" ht="25.5" customHeight="1" x14ac:dyDescent="0.25">
      <c r="A24" s="11">
        <v>3</v>
      </c>
      <c r="B24" s="292"/>
      <c r="C24" s="292"/>
      <c r="D24" s="292"/>
      <c r="E24" s="292"/>
      <c r="F24" s="292"/>
      <c r="G24" s="165"/>
    </row>
    <row r="25" spans="1:7" ht="25.5" customHeight="1" x14ac:dyDescent="0.25">
      <c r="A25" s="11">
        <v>4</v>
      </c>
      <c r="B25" s="292"/>
      <c r="C25" s="292"/>
      <c r="D25" s="292"/>
      <c r="E25" s="292"/>
      <c r="F25" s="292"/>
      <c r="G25" s="165"/>
    </row>
    <row r="26" spans="1:7" ht="25.5" customHeight="1" x14ac:dyDescent="0.25">
      <c r="A26" s="291" t="s">
        <v>81</v>
      </c>
      <c r="B26" s="291"/>
      <c r="C26" s="291"/>
      <c r="D26" s="291"/>
      <c r="E26" s="291"/>
      <c r="F26" s="297" t="s">
        <v>85</v>
      </c>
      <c r="G26" s="298"/>
    </row>
    <row r="27" spans="1:7" ht="25.5" customHeight="1" x14ac:dyDescent="0.25">
      <c r="A27" s="8">
        <v>1</v>
      </c>
      <c r="B27" s="292"/>
      <c r="C27" s="292"/>
      <c r="D27" s="292"/>
      <c r="E27" s="292"/>
      <c r="F27" s="288"/>
      <c r="G27" s="289"/>
    </row>
    <row r="28" spans="1:7" ht="25.5" customHeight="1" x14ac:dyDescent="0.25">
      <c r="A28" s="8">
        <v>2</v>
      </c>
      <c r="B28" s="292"/>
      <c r="C28" s="292"/>
      <c r="D28" s="292"/>
      <c r="E28" s="292"/>
      <c r="F28" s="288"/>
      <c r="G28" s="289"/>
    </row>
    <row r="29" spans="1:7" ht="25.5" customHeight="1" x14ac:dyDescent="0.25">
      <c r="A29" s="8">
        <v>3</v>
      </c>
      <c r="B29" s="292"/>
      <c r="C29" s="292"/>
      <c r="D29" s="292"/>
      <c r="E29" s="292"/>
      <c r="F29" s="288"/>
      <c r="G29" s="289"/>
    </row>
    <row r="30" spans="1:7" ht="25.5" customHeight="1" x14ac:dyDescent="0.25">
      <c r="A30" s="8">
        <v>4</v>
      </c>
      <c r="B30" s="292"/>
      <c r="C30" s="292"/>
      <c r="D30" s="292"/>
      <c r="E30" s="292"/>
      <c r="F30" s="288"/>
      <c r="G30" s="289"/>
    </row>
  </sheetData>
  <sheetProtection algorithmName="SHA-512" hashValue="Joteg7nfV70IuURStrQ1/k6ZWX/ZO4J4fcw47kiI9Xl9wj1+DwFkRwHykPos+VTfc/KRuaf59ZXcpmZc6aV6Qw==" saltValue="iBXO5KvvNgnpsI1PyVVkdw==" spinCount="100000" sheet="1" objects="1" scenarios="1"/>
  <mergeCells count="34">
    <mergeCell ref="F30:G30"/>
    <mergeCell ref="B30:E30"/>
    <mergeCell ref="F26:G26"/>
    <mergeCell ref="E22:F22"/>
    <mergeCell ref="B25:D25"/>
    <mergeCell ref="F29:G29"/>
    <mergeCell ref="B29:E29"/>
    <mergeCell ref="B28:E28"/>
    <mergeCell ref="B27:E27"/>
    <mergeCell ref="A26:E26"/>
    <mergeCell ref="B24:D24"/>
    <mergeCell ref="B23:D23"/>
    <mergeCell ref="B22:D22"/>
    <mergeCell ref="B17:G18"/>
    <mergeCell ref="B19:G20"/>
    <mergeCell ref="A7:G7"/>
    <mergeCell ref="A12:G12"/>
    <mergeCell ref="B11:G11"/>
    <mergeCell ref="A2:G2"/>
    <mergeCell ref="A3:G3"/>
    <mergeCell ref="F27:G27"/>
    <mergeCell ref="F28:G28"/>
    <mergeCell ref="A1:F1"/>
    <mergeCell ref="A21:D21"/>
    <mergeCell ref="E21:F21"/>
    <mergeCell ref="E25:F25"/>
    <mergeCell ref="E24:F24"/>
    <mergeCell ref="E23:F23"/>
    <mergeCell ref="B8:G8"/>
    <mergeCell ref="B9:G9"/>
    <mergeCell ref="B10:G10"/>
    <mergeCell ref="A4:G6"/>
    <mergeCell ref="B13:G14"/>
    <mergeCell ref="B15:G16"/>
  </mergeCells>
  <pageMargins left="0.55208333333333337" right="0.51041666666666663" top="0.52083333333333337" bottom="0.3958333333333333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Guide d'utilisation</vt:lpstr>
      <vt:lpstr>Périmètre</vt:lpstr>
      <vt:lpstr>Traçabilité</vt:lpstr>
      <vt:lpstr>Menus déroulants</vt:lpstr>
      <vt:lpstr>Impression des résultats</vt:lpstr>
      <vt:lpstr>Plan d'actions</vt:lpstr>
      <vt:lpstr>'Guide d''utilisation'!Zone_d_impression</vt:lpstr>
      <vt:lpstr>'Impression des résultats'!Zone_d_impression</vt:lpstr>
    </vt:vector>
  </TitlesOfParts>
  <Company>CHU de 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MASQUIN Helene</dc:creator>
  <cp:lastModifiedBy>D ACREMONT Fanny</cp:lastModifiedBy>
  <cp:lastPrinted>2023-06-12T12:51:09Z</cp:lastPrinted>
  <dcterms:created xsi:type="dcterms:W3CDTF">2019-06-18T08:29:21Z</dcterms:created>
  <dcterms:modified xsi:type="dcterms:W3CDTF">2024-10-14T12:38:17Z</dcterms:modified>
</cp:coreProperties>
</file>